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hidePivotFieldList="1" defaultThemeVersion="124226"/>
  <mc:AlternateContent xmlns:mc="http://schemas.openxmlformats.org/markup-compatibility/2006">
    <mc:Choice Requires="x15">
      <x15ac:absPath xmlns:x15ac="http://schemas.microsoft.com/office/spreadsheetml/2010/11/ac" url="C:\Users\mvegu\Box\CBCS-CFS-Center PMI\Data Tools\PW BoQ\"/>
    </mc:Choice>
  </mc:AlternateContent>
  <xr:revisionPtr revIDLastSave="0" documentId="13_ncr:1_{2ECD0301-ECC2-4D7B-AEC4-C6BEBA89C04A}" xr6:coauthVersionLast="45" xr6:coauthVersionMax="45" xr10:uidLastSave="{00000000-0000-0000-0000-000000000000}"/>
  <bookViews>
    <workbookView xWindow="-120" yWindow="-120" windowWidth="29040" windowHeight="15840" xr2:uid="{00000000-000D-0000-FFFF-FFFF00000000}"/>
  </bookViews>
  <sheets>
    <sheet name="Instructions" sheetId="4" r:id="rId1"/>
    <sheet name="Program Summary" sheetId="3" r:id="rId2"/>
    <sheet name="BoQ Data Entry" sheetId="1" r:id="rId3"/>
    <sheet name="Graph" sheetId="2" r:id="rId4"/>
  </sheets>
  <definedNames>
    <definedName name="_ftn1" localSheetId="2">'BoQ Data Entry'!#REF!</definedName>
    <definedName name="_ftnref1" localSheetId="2">'BoQ Data Entry'!$A$2</definedName>
    <definedName name="_xlnm.Print_Area" localSheetId="3">Graph!$A$1:$O$49</definedName>
    <definedName name="_xlnm.Print_Area" localSheetId="1">'Program Summary'!$A$1:$N$89</definedName>
    <definedName name="Slicer_Date">#N/A</definedName>
  </definedNames>
  <calcPr calcId="191029"/>
  <pivotCaches>
    <pivotCache cacheId="0"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 i="3" l="1"/>
  <c r="D20" i="3"/>
  <c r="G20" i="3"/>
  <c r="H20" i="3"/>
  <c r="F20" i="3"/>
  <c r="E20" i="3"/>
  <c r="A48" i="2"/>
  <c r="A47" i="2"/>
  <c r="A46" i="2"/>
  <c r="A45" i="2"/>
  <c r="A44" i="2"/>
  <c r="A43" i="2"/>
  <c r="E47" i="2" l="1"/>
  <c r="D47" i="2"/>
  <c r="B1" i="2"/>
  <c r="B1" i="3"/>
  <c r="M88" i="3"/>
  <c r="L88" i="3"/>
  <c r="K88" i="3"/>
  <c r="J88" i="3"/>
  <c r="H88" i="3"/>
  <c r="I88" i="3"/>
  <c r="G88" i="3"/>
  <c r="M87" i="3"/>
  <c r="L87" i="3"/>
  <c r="L82" i="3"/>
  <c r="M77" i="3"/>
  <c r="L77" i="3"/>
  <c r="K77" i="3"/>
  <c r="J77" i="3"/>
  <c r="I77" i="3"/>
  <c r="H77" i="3"/>
  <c r="G77" i="3"/>
  <c r="M76" i="3"/>
  <c r="L76" i="3"/>
  <c r="L71" i="3"/>
  <c r="M66" i="3"/>
  <c r="L66" i="3"/>
  <c r="K66" i="3"/>
  <c r="J66" i="3"/>
  <c r="I66" i="3"/>
  <c r="H66" i="3"/>
  <c r="G66" i="3"/>
  <c r="M65" i="3"/>
  <c r="L65" i="3"/>
  <c r="L60" i="3"/>
  <c r="M55" i="3"/>
  <c r="L55" i="3"/>
  <c r="K55" i="3"/>
  <c r="J55" i="3"/>
  <c r="I55" i="3"/>
  <c r="H55" i="3"/>
  <c r="G55" i="3"/>
  <c r="M54" i="3"/>
  <c r="L54" i="3"/>
  <c r="L49" i="3"/>
  <c r="M44" i="3"/>
  <c r="L44" i="3"/>
  <c r="K44" i="3"/>
  <c r="J44" i="3"/>
  <c r="I44" i="3"/>
  <c r="H44" i="3"/>
  <c r="G44" i="3"/>
  <c r="M43" i="3"/>
  <c r="L43" i="3"/>
  <c r="G39" i="3"/>
  <c r="L38" i="3"/>
  <c r="M33" i="3"/>
  <c r="L33" i="3"/>
  <c r="K33" i="3"/>
  <c r="J33" i="3"/>
  <c r="I33" i="3"/>
  <c r="H33" i="3"/>
  <c r="G33" i="3"/>
  <c r="M32" i="3"/>
  <c r="L32" i="3"/>
  <c r="M31" i="3"/>
  <c r="G30" i="3"/>
  <c r="I29" i="3"/>
  <c r="L27" i="3"/>
  <c r="E88" i="3"/>
  <c r="D88" i="3"/>
  <c r="C88" i="3"/>
  <c r="E87" i="3"/>
  <c r="D87" i="3"/>
  <c r="C87" i="3"/>
  <c r="E86" i="3"/>
  <c r="D86" i="3"/>
  <c r="C86" i="3"/>
  <c r="E85" i="3"/>
  <c r="D85" i="3"/>
  <c r="C85" i="3"/>
  <c r="E84" i="3"/>
  <c r="D84" i="3"/>
  <c r="C84" i="3"/>
  <c r="E83" i="3"/>
  <c r="D83" i="3"/>
  <c r="C83" i="3"/>
  <c r="E77" i="3"/>
  <c r="D77" i="3"/>
  <c r="C77" i="3"/>
  <c r="E76" i="3"/>
  <c r="D76" i="3"/>
  <c r="C76" i="3"/>
  <c r="E75" i="3"/>
  <c r="D75" i="3"/>
  <c r="C75" i="3"/>
  <c r="E74" i="3"/>
  <c r="D74" i="3"/>
  <c r="C74" i="3"/>
  <c r="E73" i="3"/>
  <c r="D73" i="3"/>
  <c r="C73" i="3"/>
  <c r="E72" i="3"/>
  <c r="D72" i="3"/>
  <c r="C72" i="3"/>
  <c r="E66" i="3"/>
  <c r="D66" i="3"/>
  <c r="C66" i="3"/>
  <c r="E65" i="3"/>
  <c r="D65" i="3"/>
  <c r="C65" i="3"/>
  <c r="E64" i="3"/>
  <c r="D64" i="3"/>
  <c r="C64" i="3"/>
  <c r="E63" i="3"/>
  <c r="D63" i="3"/>
  <c r="C63" i="3"/>
  <c r="E62" i="3"/>
  <c r="D62" i="3"/>
  <c r="C62" i="3"/>
  <c r="E61" i="3"/>
  <c r="D61" i="3"/>
  <c r="C61" i="3"/>
  <c r="E55" i="3"/>
  <c r="D55" i="3"/>
  <c r="C55" i="3"/>
  <c r="E54" i="3"/>
  <c r="D54" i="3"/>
  <c r="C54" i="3"/>
  <c r="E53" i="3"/>
  <c r="D53" i="3"/>
  <c r="C53" i="3"/>
  <c r="E52" i="3"/>
  <c r="D52" i="3"/>
  <c r="C52" i="3"/>
  <c r="E51" i="3"/>
  <c r="D51" i="3"/>
  <c r="C51" i="3"/>
  <c r="E50" i="3"/>
  <c r="D50" i="3"/>
  <c r="C50" i="3"/>
  <c r="E44" i="3"/>
  <c r="D44" i="3"/>
  <c r="C44" i="3"/>
  <c r="E43" i="3"/>
  <c r="D43" i="3"/>
  <c r="C43" i="3"/>
  <c r="E42" i="3"/>
  <c r="D42" i="3"/>
  <c r="C42" i="3"/>
  <c r="E41" i="3"/>
  <c r="D41" i="3"/>
  <c r="C41" i="3"/>
  <c r="E40" i="3"/>
  <c r="D40" i="3"/>
  <c r="C40" i="3"/>
  <c r="E39" i="3"/>
  <c r="D39" i="3"/>
  <c r="C39" i="3"/>
  <c r="E33" i="3"/>
  <c r="D33" i="3"/>
  <c r="C33" i="3"/>
  <c r="E32" i="3"/>
  <c r="D32" i="3"/>
  <c r="C32" i="3"/>
  <c r="E31" i="3"/>
  <c r="D31" i="3"/>
  <c r="C31" i="3"/>
  <c r="E30" i="3"/>
  <c r="D30" i="3"/>
  <c r="C30" i="3"/>
  <c r="E29" i="3"/>
  <c r="D29" i="3"/>
  <c r="C29" i="3"/>
  <c r="E28" i="3"/>
  <c r="D28" i="3"/>
  <c r="C28" i="3"/>
  <c r="J46" i="2"/>
  <c r="F22" i="3" s="1"/>
  <c r="H48" i="2"/>
  <c r="H47" i="2"/>
  <c r="H46" i="2"/>
  <c r="H45" i="2"/>
  <c r="H44" i="2"/>
  <c r="H43" i="2"/>
  <c r="G48" i="2"/>
  <c r="G47" i="2"/>
  <c r="G46" i="2"/>
  <c r="G45" i="2"/>
  <c r="G44" i="2"/>
  <c r="G43" i="2"/>
  <c r="F48" i="2"/>
  <c r="F47" i="2"/>
  <c r="F46" i="2"/>
  <c r="F45" i="2"/>
  <c r="F44" i="2"/>
  <c r="F43" i="2"/>
  <c r="E48" i="2"/>
  <c r="E46" i="2"/>
  <c r="E45" i="2"/>
  <c r="E44" i="2"/>
  <c r="E43" i="2"/>
  <c r="D48" i="2"/>
  <c r="D46" i="2"/>
  <c r="D45" i="2"/>
  <c r="D44" i="2"/>
  <c r="D43" i="2"/>
  <c r="C48" i="2"/>
  <c r="C47" i="2"/>
  <c r="C46" i="2"/>
  <c r="C45" i="2"/>
  <c r="C44" i="2"/>
  <c r="C43" i="2"/>
  <c r="J75" i="3"/>
  <c r="I75" i="3"/>
  <c r="G27" i="3"/>
  <c r="K87" i="3"/>
  <c r="J87" i="3"/>
  <c r="I87" i="3"/>
  <c r="H87" i="3"/>
  <c r="G87" i="3"/>
  <c r="M86" i="3"/>
  <c r="L86" i="3"/>
  <c r="K86" i="3"/>
  <c r="J86" i="3"/>
  <c r="I86" i="3"/>
  <c r="H86" i="3"/>
  <c r="G86" i="3"/>
  <c r="M85" i="3"/>
  <c r="L85" i="3"/>
  <c r="K85" i="3"/>
  <c r="J85" i="3"/>
  <c r="I85" i="3"/>
  <c r="H85" i="3"/>
  <c r="G85" i="3"/>
  <c r="J84" i="3"/>
  <c r="I84" i="3"/>
  <c r="H84" i="3"/>
  <c r="G84" i="3"/>
  <c r="H83" i="3"/>
  <c r="G83" i="3"/>
  <c r="M82" i="3"/>
  <c r="K82" i="3"/>
  <c r="J82" i="3"/>
  <c r="I82" i="3"/>
  <c r="H82" i="3"/>
  <c r="G82" i="3"/>
  <c r="K76" i="3"/>
  <c r="J76" i="3"/>
  <c r="I76" i="3"/>
  <c r="H76" i="3"/>
  <c r="G76" i="3"/>
  <c r="M75" i="3"/>
  <c r="L75" i="3"/>
  <c r="K75" i="3"/>
  <c r="H75" i="3"/>
  <c r="G75" i="3"/>
  <c r="M74" i="3"/>
  <c r="L74" i="3"/>
  <c r="K74" i="3"/>
  <c r="J74" i="3"/>
  <c r="I74" i="3"/>
  <c r="H74" i="3"/>
  <c r="G74" i="3"/>
  <c r="J73" i="3"/>
  <c r="I73" i="3"/>
  <c r="H73" i="3"/>
  <c r="G73" i="3"/>
  <c r="H72" i="3"/>
  <c r="G72" i="3"/>
  <c r="M71" i="3"/>
  <c r="K71" i="3"/>
  <c r="J71" i="3"/>
  <c r="I71" i="3"/>
  <c r="H71" i="3"/>
  <c r="G71" i="3"/>
  <c r="G64" i="3"/>
  <c r="K65" i="3"/>
  <c r="J65" i="3"/>
  <c r="I65" i="3"/>
  <c r="H65" i="3"/>
  <c r="G65" i="3"/>
  <c r="M64" i="3"/>
  <c r="L64" i="3"/>
  <c r="K64" i="3"/>
  <c r="J64" i="3"/>
  <c r="I64" i="3"/>
  <c r="H64" i="3"/>
  <c r="M63" i="3"/>
  <c r="L63" i="3"/>
  <c r="K63" i="3"/>
  <c r="J63" i="3"/>
  <c r="I63" i="3"/>
  <c r="H63" i="3"/>
  <c r="G63" i="3"/>
  <c r="H62" i="3"/>
  <c r="J62" i="3"/>
  <c r="I62" i="3"/>
  <c r="G62" i="3"/>
  <c r="H61" i="3"/>
  <c r="G61" i="3"/>
  <c r="M60" i="3"/>
  <c r="K60" i="3"/>
  <c r="J60" i="3"/>
  <c r="I60" i="3"/>
  <c r="H60" i="3"/>
  <c r="G60" i="3"/>
  <c r="K54" i="3"/>
  <c r="J54" i="3"/>
  <c r="I54" i="3"/>
  <c r="H54" i="3"/>
  <c r="G54" i="3"/>
  <c r="M53" i="3"/>
  <c r="L53" i="3"/>
  <c r="K53" i="3"/>
  <c r="J53" i="3"/>
  <c r="I53" i="3"/>
  <c r="H53" i="3"/>
  <c r="G53" i="3"/>
  <c r="M52" i="3"/>
  <c r="L52" i="3"/>
  <c r="K52" i="3"/>
  <c r="J52" i="3"/>
  <c r="I52" i="3"/>
  <c r="H52" i="3"/>
  <c r="G52" i="3"/>
  <c r="J51" i="3"/>
  <c r="I51" i="3"/>
  <c r="H51" i="3"/>
  <c r="G51" i="3"/>
  <c r="H50" i="3"/>
  <c r="G50" i="3"/>
  <c r="M49" i="3"/>
  <c r="K49" i="3"/>
  <c r="J49" i="3"/>
  <c r="I49" i="3"/>
  <c r="H49" i="3"/>
  <c r="G49" i="3"/>
  <c r="E82" i="3"/>
  <c r="D82" i="3"/>
  <c r="C82" i="3"/>
  <c r="E71" i="3"/>
  <c r="D71" i="3"/>
  <c r="C71" i="3"/>
  <c r="E60" i="3"/>
  <c r="D60" i="3"/>
  <c r="C60" i="3"/>
  <c r="E49" i="3"/>
  <c r="D49" i="3"/>
  <c r="C49" i="3"/>
  <c r="B43" i="2"/>
  <c r="B44" i="2"/>
  <c r="B45" i="2"/>
  <c r="B46" i="2"/>
  <c r="B47" i="2"/>
  <c r="B48" i="2"/>
  <c r="I43" i="2"/>
  <c r="C21" i="3" s="1"/>
  <c r="I44" i="2"/>
  <c r="D21" i="3" s="1"/>
  <c r="I45" i="2"/>
  <c r="E21" i="3" s="1"/>
  <c r="I46" i="2"/>
  <c r="F21" i="3" s="1"/>
  <c r="I47" i="2"/>
  <c r="G21" i="3"/>
  <c r="I48" i="2"/>
  <c r="H21" i="3"/>
  <c r="J43" i="2"/>
  <c r="C22" i="3" s="1"/>
  <c r="J44" i="2"/>
  <c r="D22" i="3" s="1"/>
  <c r="J45" i="2"/>
  <c r="E22" i="3"/>
  <c r="J47" i="2"/>
  <c r="G22" i="3"/>
  <c r="J48" i="2"/>
  <c r="H22" i="3" s="1"/>
  <c r="K43" i="2"/>
  <c r="C23" i="3" s="1"/>
  <c r="K44" i="2"/>
  <c r="D23" i="3" s="1"/>
  <c r="K45" i="2"/>
  <c r="E23" i="3"/>
  <c r="K46" i="2"/>
  <c r="F23" i="3" s="1"/>
  <c r="K47" i="2"/>
  <c r="G23" i="3" s="1"/>
  <c r="K48" i="2"/>
  <c r="H23" i="3" s="1"/>
  <c r="K43" i="3"/>
  <c r="I38" i="3"/>
  <c r="J38" i="3"/>
  <c r="K38" i="3"/>
  <c r="M38" i="3"/>
  <c r="H39" i="3"/>
  <c r="G40" i="3"/>
  <c r="H40" i="3"/>
  <c r="I40" i="3"/>
  <c r="J40" i="3"/>
  <c r="G41" i="3"/>
  <c r="H41" i="3"/>
  <c r="I41" i="3"/>
  <c r="J41" i="3"/>
  <c r="K41" i="3"/>
  <c r="L41" i="3"/>
  <c r="M41" i="3"/>
  <c r="G42" i="3"/>
  <c r="H42" i="3"/>
  <c r="I42" i="3"/>
  <c r="J42" i="3"/>
  <c r="K42" i="3"/>
  <c r="L42" i="3"/>
  <c r="M42" i="3"/>
  <c r="G43" i="3"/>
  <c r="H43" i="3"/>
  <c r="I43" i="3"/>
  <c r="J43" i="3"/>
  <c r="H38" i="3"/>
  <c r="G38" i="3"/>
  <c r="E38" i="3"/>
  <c r="D38" i="3"/>
  <c r="C38" i="3"/>
  <c r="K31" i="3"/>
  <c r="J31" i="3"/>
  <c r="I31" i="3"/>
  <c r="H32" i="3"/>
  <c r="I32" i="3"/>
  <c r="J32" i="3"/>
  <c r="K32" i="3"/>
  <c r="H31" i="3"/>
  <c r="L31" i="3"/>
  <c r="G32" i="3"/>
  <c r="H28" i="3"/>
  <c r="G29" i="3"/>
  <c r="H29" i="3"/>
  <c r="J29" i="3"/>
  <c r="H30" i="3"/>
  <c r="I30" i="3"/>
  <c r="J30" i="3"/>
  <c r="K30" i="3"/>
  <c r="L30" i="3"/>
  <c r="M30" i="3"/>
  <c r="G31" i="3"/>
  <c r="G28" i="3"/>
  <c r="M27" i="3"/>
  <c r="K27" i="3"/>
  <c r="J27" i="3"/>
  <c r="I27" i="3"/>
  <c r="H27" i="3"/>
  <c r="E27" i="3"/>
  <c r="D27" i="3"/>
  <c r="C27" i="3"/>
  <c r="B5" i="2"/>
  <c r="B4" i="2"/>
  <c r="B3" i="2"/>
</calcChain>
</file>

<file path=xl/sharedStrings.xml><?xml version="1.0" encoding="utf-8"?>
<sst xmlns="http://schemas.openxmlformats.org/spreadsheetml/2006/main" count="170" uniqueCount="90">
  <si>
    <t>Program Name:</t>
  </si>
  <si>
    <t>Location:</t>
  </si>
  <si>
    <t>Team Members:</t>
  </si>
  <si>
    <t>Critical Elements</t>
  </si>
  <si>
    <t>Establish Leadership Team</t>
  </si>
  <si>
    <t>Family Engagement</t>
  </si>
  <si>
    <t>Monitoring Implementation and Outcomes</t>
  </si>
  <si>
    <r>
      <t>Not In Place = 0</t>
    </r>
    <r>
      <rPr>
        <sz val="10"/>
        <rFont val="Arial"/>
        <family val="2"/>
      </rPr>
      <t>,</t>
    </r>
    <r>
      <rPr>
        <sz val="10"/>
        <color rgb="FFFF0000"/>
        <rFont val="Arial"/>
        <family val="2"/>
      </rPr>
      <t xml:space="preserve"> </t>
    </r>
    <r>
      <rPr>
        <sz val="10"/>
        <color rgb="FF7030A0"/>
        <rFont val="Arial"/>
        <family val="2"/>
      </rPr>
      <t>Partially In Place = 1</t>
    </r>
    <r>
      <rPr>
        <sz val="10"/>
        <rFont val="Arial"/>
        <family val="2"/>
      </rPr>
      <t>,</t>
    </r>
    <r>
      <rPr>
        <sz val="10"/>
        <color rgb="FF0070C0"/>
        <rFont val="Arial"/>
        <family val="2"/>
      </rPr>
      <t xml:space="preserve"> In Place = 2</t>
    </r>
  </si>
  <si>
    <t>Not in Place</t>
  </si>
  <si>
    <t>Partially in Place</t>
  </si>
  <si>
    <t>In Place</t>
  </si>
  <si>
    <t>Indicator #</t>
  </si>
  <si>
    <t>Benchmark of Quality</t>
  </si>
  <si>
    <t># of Indicators</t>
  </si>
  <si>
    <t>Benchmarks Not In Place:</t>
  </si>
  <si>
    <t>Early Childhood Program-Wide PBS Benchmarks of Quality</t>
  </si>
  <si>
    <t>Staff Buy-In</t>
  </si>
  <si>
    <t>Program-Wide Expectations</t>
  </si>
  <si>
    <t>Professional Development and Staff Support Plan</t>
  </si>
  <si>
    <t>Procedures For Responding to Challenging Behavior</t>
  </si>
  <si>
    <t>Team has broad representation that includes at a minimum a teacher, administrator, a member who will provide coaching to teachers, a member with expertise in behavior support and a family member. Other team members might include a teaching assistant, related service specialists, a community member, and other program personnel.</t>
  </si>
  <si>
    <t>Team has administrative support. Administrator attends meetings and trainings, is active in problem-solving to ensure the success of the initiative, and is visibly supportive of the adoption of the model.</t>
  </si>
  <si>
    <t>Team has regular meetings. Team meetings are scheduled at least 1x per month for a minimum of 1 hour. Team member attendance is consistent.</t>
  </si>
  <si>
    <t>Team has established a clear mission/purpose. The team purpose or mission statement is written. Team members are able to clearly communicate the purpose of the leadership team.</t>
  </si>
  <si>
    <t>Team develops an implementation plan that includes all critical elements. A written implementation plan guides the work of the team. The team reviews the plan and updates their progress at each meeting. Action steps are identified to ensure achievement of the goals.</t>
  </si>
  <si>
    <t>Team reviews and revises the plan at least annually.</t>
  </si>
  <si>
    <t>A staff poll is conducted in which at least 80% of staff indicate they are aware of and supportive of the need for a program wide effort for (a) addressing children's social emotional competence and challenging behavior, (b) using culturally responsive practices, and (c) addressing implicit bias.</t>
  </si>
  <si>
    <t>Staff input and feedback is obtained throughout the process - coffee break with the director, focus group, suggestion box. Leadership team provides update on the process and data on the outcomes to program staff on a regular basis.</t>
  </si>
  <si>
    <t>Family input is solicited as part of the planning and decision-making process. Families are informed of the initiative and asked to provide feedback on program-wide adoption and mechanisms for promoting family involvement in the initiative (e.g., suggestions box, focus group).</t>
  </si>
  <si>
    <t>There are multiple mechanisms for sharing the program wide plan with families including narrative documents, conferences, and parent meetings to ensure that all families are informed of the initiative.</t>
  </si>
  <si>
    <t>Family involvement in the initiative is supported through a variety of mechanisms including home teaching suggestions, information on supporting social development, and the outcomes of the initiative. Information is shared through a variety of formats (e.g., meetings, home visit discussions, newsletters in multiple languages, open house, websites, family friendly handouts, workshops, rollout events, access to staff with bilingual capacity).</t>
  </si>
  <si>
    <t>Families are involved in planning for individual children in a meaningful and proactive way. Families are encouraged to team with program staff in the development of individualized plans of support for children including the development of strategies that may be used in the home and community.</t>
  </si>
  <si>
    <t>2-5 positively stated program wide expectations are developed.</t>
  </si>
  <si>
    <t>Expectations are written in a way that applies to both children and staff. When expectations are discussed, the application of expectations to program staff and children is acknowledged.</t>
  </si>
  <si>
    <t>Expectations are developmentally appropriate and linked to concrete rules for behavior within activities or settings.</t>
  </si>
  <si>
    <t>Program staff and families are involved in the identification of the program-wide expectations that address needs, cultural norms and values of the program and community.</t>
  </si>
  <si>
    <t>Expectations are shared with families and staff assist families in the translation of the expectations to rules in the home.</t>
  </si>
  <si>
    <t>Expectations are posted in classrooms and in common areas in ways that are meaningful to children, staff and families.</t>
  </si>
  <si>
    <t>Strategies for acknowledging children’s use of the expectations are developmentally appropriate and used by all program staff including administrative and support staff (e.g., clerical, bus drivers, kitchen staff).</t>
  </si>
  <si>
    <t>A plan for providing ongoing support, training, and coaching in each classroom on the Pyramid Model including culturally responsive practices and implicit bias is developed and implemented.</t>
  </si>
  <si>
    <t>Practice-based coaching is used to assist classroom staff with implementing the Pyramid Model practices to fidelity.</t>
  </si>
  <si>
    <t>Staff responsible for facilitating behavior support processes are identified and trained.</t>
  </si>
  <si>
    <t>A needs assessment and/or observation tool is used to determine training needs on Pyramid Model practices.</t>
  </si>
  <si>
    <t>All teachers have an individualized professional development or action plan related to implementing Pyramid Model and culturally responsive practices with fidelity.</t>
  </si>
  <si>
    <t>A process for training new staff in Pyramid Model and culturally responsive practices is developed.</t>
  </si>
  <si>
    <t>Incentives and strategies for acknowledging staff effort in the implementation of Pyramid Model practices are implemented.</t>
  </si>
  <si>
    <t>Procedures for Responding to Challenging Behavior</t>
  </si>
  <si>
    <t>Program staff respond to children’s problem behavior appropriately using evidence-based approaches that are positive, sesitive to family values, culture and home language, and provide the child with guidance about the desired appropriate behavior and program-wide expectations.</t>
  </si>
  <si>
    <t>A process for responding to crisis situations related to problem behavior is developed. Teachers can identify how to request assistance when needed. A plan for addressing the child’s individual behavior support needs is initiated following requests for crisis assistance.</t>
  </si>
  <si>
    <t>Teachers have opportunities to problem solve with colleagues and family members around problem behavior. Teachers are encouraged to gain support in developing ideas for addressing problem behavior within the classroom (e.g., peer-support, classroom mentor meeting, brainstorming session).</t>
  </si>
  <si>
    <t>An individual or individuals with behavioral expertise are identified for coaching staff and families throughout the process of developing and implementing individualized intensive interventions for children in need of behavior support plans.</t>
  </si>
  <si>
    <t>Strategies for partnering with families when there are problem behavior concerns are identified. Teachers have strategies for initiating parent contact and partnering with the family to develop strategies to promote appropriate behavior.</t>
  </si>
  <si>
    <t>A team-based process for addressing individual children with persistent challenging behavior is developed. Teachers can identify the steps for initiating the team-based process including fostering the participation of the family in the process.</t>
  </si>
  <si>
    <t>Data are collected, summarized with visual displays, and reviewed by the leadership team on a regular basis.</t>
  </si>
  <si>
    <t>The program leadership team monitors implementation fidelity of the components of program-wide implementation and uses data for decision making about their implementation goals.</t>
  </si>
  <si>
    <t>The program measures implementation fidelity of the use of Pyramid Model practices by classroom teachers and uses data on implementation fidelity to make decisions about professional development and coaching support.</t>
  </si>
  <si>
    <t>The program collects data on behavior incidents and program actions in response to behavior and uses those data to address child and teacher support needs.</t>
  </si>
  <si>
    <t>Behavior incident and monthly program action data are analyzed on a regular basis to identify potential issues related to disciplinary action bias.</t>
  </si>
  <si>
    <t>Program-level data are summarized and shared with program staff and families on a regular basis.</t>
  </si>
  <si>
    <t>Data are used for ongoing monitoring, problem solving, ensuring child response to intervention, and program improvement.</t>
  </si>
  <si>
    <t>Date</t>
  </si>
  <si>
    <t xml:space="preserve">Program-Wide Expectations </t>
  </si>
  <si>
    <t xml:space="preserve">Monitoring Implementation and Outcomes </t>
  </si>
  <si>
    <t xml:space="preserve">Establish Leadership Team </t>
  </si>
  <si>
    <t xml:space="preserve">Staff Buy-In </t>
  </si>
  <si>
    <t xml:space="preserve">Family Engagement </t>
  </si>
  <si>
    <t xml:space="preserve">Procedures For Responding to Challenging Behavior </t>
  </si>
  <si>
    <t xml:space="preserve">Professional Development and Staff Support Plan </t>
  </si>
  <si>
    <t>Not In Place</t>
  </si>
  <si>
    <t>Partially In Place</t>
  </si>
  <si>
    <r>
      <t xml:space="preserve">Percent of Indicators </t>
    </r>
    <r>
      <rPr>
        <sz val="12"/>
        <color theme="4"/>
        <rFont val="Calibri"/>
        <family val="2"/>
        <scheme val="minor"/>
      </rPr>
      <t>Partially in Place</t>
    </r>
  </si>
  <si>
    <r>
      <t xml:space="preserve">Percent of Indicators </t>
    </r>
    <r>
      <rPr>
        <sz val="12"/>
        <color theme="6"/>
        <rFont val="Calibri"/>
        <family val="2"/>
        <scheme val="minor"/>
      </rPr>
      <t>In Place</t>
    </r>
  </si>
  <si>
    <r>
      <t xml:space="preserve">Percent of Indicators </t>
    </r>
    <r>
      <rPr>
        <sz val="12"/>
        <color theme="5"/>
        <rFont val="Calibri"/>
        <family val="2"/>
        <scheme val="minor"/>
      </rPr>
      <t>Not in Place</t>
    </r>
  </si>
  <si>
    <t>myrnaboq</t>
  </si>
  <si>
    <t>Report Date:</t>
  </si>
  <si>
    <t>&lt;-- Type in Date</t>
  </si>
  <si>
    <t>To Refresh Data, click on the chart and a new tab will appear on the command Ribbon above called "PIVOTCHART TOOLS." Select the "Analyze" tab. Select the down arrow to the  "REFRESH" option. Select "REFRESH ALL." Do this each time you enter new data.</t>
  </si>
  <si>
    <t>Program has a child discipline policy statement that includes the promotion of social and emotional skills, use of positive guidance and prevention approaches and eliminates the use of suspension and expulsion.</t>
  </si>
  <si>
    <t>Early Childhood Program-Wide PBS Benchmarks of Quality (EC-BoQ)</t>
  </si>
  <si>
    <t>The EC-BoQ is an assessment and progress-monitoring  tool to examine program-wide implementation. The Benchmarks is a team tool that is scored by capturing the consensus opinion about the level of implementation of the benchmarks for program-wide crticial elements. The tool offers a comprehensive assessment of implementation of Pyramid Model supports at the program level. The tool can be used as often as the leadership team desires, but should be done at least two times a year (e.g., fall and late spring) to provide data that can be used for data-based decision making and action planning.</t>
  </si>
  <si>
    <t>Instructions</t>
  </si>
  <si>
    <t>Enter your program name</t>
  </si>
  <si>
    <t>Enter your program location</t>
  </si>
  <si>
    <t>Enter the names  of the team members completing the BoQs</t>
  </si>
  <si>
    <t>version 2.0</t>
  </si>
  <si>
    <t>August, 2018</t>
  </si>
  <si>
    <t>Developed by: Myrna Veguilla, MSMS, MPH</t>
  </si>
  <si>
    <t>Questions/Concerns: veguilla@usf.edu</t>
  </si>
  <si>
    <t>Teachers have received training related to potential bias when responding to behavior challenges and have strategies to reflect on their responses to individual children.</t>
  </si>
  <si>
    <t>Click here for data entry tutorial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</si>
</sst>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4" x14ac:knownFonts="1">
    <font>
      <sz val="11"/>
      <color theme="1"/>
      <name val="Calibri"/>
      <family val="2"/>
      <scheme val="minor"/>
    </font>
    <font>
      <sz val="12"/>
      <color theme="1"/>
      <name val="Arial"/>
      <family val="2"/>
    </font>
    <font>
      <b/>
      <sz val="12"/>
      <color theme="1"/>
      <name val="Arial"/>
      <family val="2"/>
    </font>
    <font>
      <sz val="11"/>
      <color theme="1"/>
      <name val="Arial"/>
      <family val="2"/>
    </font>
    <font>
      <b/>
      <sz val="11"/>
      <color theme="1"/>
      <name val="Arial"/>
      <family val="2"/>
    </font>
    <font>
      <sz val="10"/>
      <color rgb="FFFF0000"/>
      <name val="Arial"/>
      <family val="2"/>
    </font>
    <font>
      <sz val="10"/>
      <color rgb="FF7030A0"/>
      <name val="Arial"/>
      <family val="2"/>
    </font>
    <font>
      <sz val="10"/>
      <name val="Arial"/>
      <family val="2"/>
    </font>
    <font>
      <sz val="10"/>
      <color rgb="FF0070C0"/>
      <name val="Arial"/>
      <family val="2"/>
    </font>
    <font>
      <sz val="12"/>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11"/>
      <color rgb="FFC00000"/>
      <name val="Calibri"/>
      <family val="2"/>
      <scheme val="minor"/>
    </font>
    <font>
      <sz val="11"/>
      <color rgb="FFC00000"/>
      <name val="Calibri"/>
      <family val="2"/>
      <scheme val="minor"/>
    </font>
    <font>
      <sz val="11"/>
      <color rgb="FF0070C0"/>
      <name val="Calibri"/>
      <family val="2"/>
      <scheme val="minor"/>
    </font>
    <font>
      <sz val="11"/>
      <color rgb="FF00B050"/>
      <name val="Calibri"/>
      <family val="2"/>
      <scheme val="minor"/>
    </font>
    <font>
      <sz val="12"/>
      <color theme="4"/>
      <name val="Calibri"/>
      <family val="2"/>
      <scheme val="minor"/>
    </font>
    <font>
      <sz val="12"/>
      <color theme="5"/>
      <name val="Calibri"/>
      <family val="2"/>
      <scheme val="minor"/>
    </font>
    <font>
      <sz val="12"/>
      <color theme="6"/>
      <name val="Calibri"/>
      <family val="2"/>
      <scheme val="minor"/>
    </font>
    <font>
      <b/>
      <sz val="12"/>
      <color theme="5"/>
      <name val="Calibri"/>
      <family val="2"/>
      <scheme val="minor"/>
    </font>
    <font>
      <b/>
      <sz val="12"/>
      <color theme="4"/>
      <name val="Calibri"/>
      <family val="2"/>
      <scheme val="minor"/>
    </font>
    <font>
      <b/>
      <sz val="12"/>
      <color theme="6"/>
      <name val="Calibri"/>
      <family val="2"/>
      <scheme val="minor"/>
    </font>
    <font>
      <sz val="9"/>
      <color theme="0"/>
      <name val="Calibri"/>
      <family val="2"/>
      <scheme val="minor"/>
    </font>
    <font>
      <i/>
      <sz val="11"/>
      <color theme="1"/>
      <name val="Calibri"/>
      <family val="2"/>
      <scheme val="minor"/>
    </font>
    <font>
      <b/>
      <sz val="16"/>
      <color theme="1"/>
      <name val="Arial"/>
      <family val="2"/>
    </font>
    <font>
      <b/>
      <i/>
      <sz val="11"/>
      <color theme="5"/>
      <name val="Arial"/>
      <family val="2"/>
    </font>
    <font>
      <i/>
      <sz val="11"/>
      <color theme="5"/>
      <name val="Calibri"/>
      <family val="2"/>
      <scheme val="minor"/>
    </font>
    <font>
      <sz val="11"/>
      <color rgb="FFFF0000"/>
      <name val="Calibri"/>
      <family val="2"/>
      <scheme val="minor"/>
    </font>
    <font>
      <b/>
      <sz val="16"/>
      <color theme="1"/>
      <name val="Calibri"/>
      <family val="2"/>
      <scheme val="minor"/>
    </font>
    <font>
      <i/>
      <sz val="9"/>
      <color theme="1"/>
      <name val="Calibri"/>
      <family val="2"/>
      <scheme val="minor"/>
    </font>
    <font>
      <b/>
      <i/>
      <sz val="11"/>
      <color theme="1"/>
      <name val="Calibri"/>
      <family val="2"/>
      <scheme val="minor"/>
    </font>
    <font>
      <b/>
      <sz val="30"/>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5"/>
      </patternFill>
    </fill>
    <fill>
      <patternFill patternType="solid">
        <fgColor theme="5" tint="0.79998168889431442"/>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right/>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hair">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right style="hair">
        <color indexed="64"/>
      </right>
      <top style="hair">
        <color indexed="64"/>
      </top>
      <bottom style="medium">
        <color indexed="64"/>
      </bottom>
      <diagonal/>
    </border>
    <border>
      <left/>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4">
    <xf numFmtId="0" fontId="0" fillId="0" borderId="0"/>
    <xf numFmtId="9" fontId="10" fillId="0" borderId="0" applyFont="0" applyFill="0" applyBorder="0" applyAlignment="0" applyProtection="0"/>
    <xf numFmtId="0" fontId="10" fillId="5" borderId="0" applyNumberFormat="0" applyBorder="0" applyAlignment="0" applyProtection="0"/>
    <xf numFmtId="0" fontId="33" fillId="0" borderId="0" applyNumberFormat="0" applyFill="0" applyBorder="0" applyAlignment="0" applyProtection="0"/>
  </cellStyleXfs>
  <cellXfs count="146">
    <xf numFmtId="0" fontId="0" fillId="0" borderId="0" xfId="0"/>
    <xf numFmtId="0" fontId="3" fillId="0" borderId="0" xfId="0" applyFont="1"/>
    <xf numFmtId="0" fontId="3" fillId="0" borderId="0" xfId="0" applyFont="1" applyAlignment="1">
      <alignment wrapText="1"/>
    </xf>
    <xf numFmtId="0" fontId="4" fillId="0" borderId="0" xfId="0" applyFont="1"/>
    <xf numFmtId="0" fontId="3" fillId="0" borderId="0" xfId="0" applyFont="1" applyBorder="1" applyAlignment="1">
      <alignment horizontal="center" wrapText="1"/>
    </xf>
    <xf numFmtId="0" fontId="1" fillId="0" borderId="4" xfId="0" applyFont="1" applyBorder="1" applyAlignment="1">
      <alignment wrapText="1"/>
    </xf>
    <xf numFmtId="0" fontId="1" fillId="0" borderId="5" xfId="0" applyFont="1" applyBorder="1" applyAlignment="1">
      <alignment wrapText="1"/>
    </xf>
    <xf numFmtId="0" fontId="3" fillId="0" borderId="0" xfId="0" applyFont="1" applyAlignment="1">
      <alignment horizontal="center" vertical="center"/>
    </xf>
    <xf numFmtId="0" fontId="0" fillId="0" borderId="3" xfId="0" applyFont="1" applyBorder="1" applyAlignment="1">
      <alignment vertical="center" wrapText="1"/>
    </xf>
    <xf numFmtId="0" fontId="0" fillId="0" borderId="0" xfId="0" applyFont="1" applyBorder="1" applyAlignment="1">
      <alignment vertical="center" wrapText="1"/>
    </xf>
    <xf numFmtId="0" fontId="9" fillId="0" borderId="0" xfId="0" applyFont="1" applyBorder="1" applyAlignment="1">
      <alignment vertical="center" wrapText="1"/>
    </xf>
    <xf numFmtId="0" fontId="1" fillId="0" borderId="8" xfId="0" applyFont="1" applyBorder="1" applyAlignment="1">
      <alignment wrapText="1"/>
    </xf>
    <xf numFmtId="0" fontId="1" fillId="0" borderId="10" xfId="0" applyFont="1" applyBorder="1" applyAlignment="1">
      <alignment wrapText="1"/>
    </xf>
    <xf numFmtId="0" fontId="4" fillId="2" borderId="12" xfId="0" applyFont="1" applyFill="1" applyBorder="1" applyAlignment="1">
      <alignment horizontal="center" vertical="center"/>
    </xf>
    <xf numFmtId="0" fontId="4" fillId="2" borderId="12" xfId="0" applyFont="1" applyFill="1" applyBorder="1" applyAlignment="1">
      <alignment horizontal="center" vertical="center" wrapText="1"/>
    </xf>
    <xf numFmtId="0" fontId="1" fillId="0" borderId="10" xfId="0" applyFont="1" applyFill="1" applyBorder="1" applyAlignment="1">
      <alignment wrapText="1"/>
    </xf>
    <xf numFmtId="0" fontId="1" fillId="0" borderId="4" xfId="0" applyFont="1" applyFill="1" applyBorder="1" applyAlignment="1">
      <alignment wrapText="1"/>
    </xf>
    <xf numFmtId="0" fontId="1" fillId="0" borderId="8" xfId="0" applyFont="1" applyFill="1" applyBorder="1" applyAlignment="1">
      <alignment wrapText="1"/>
    </xf>
    <xf numFmtId="0" fontId="9" fillId="0" borderId="0" xfId="0" applyFont="1" applyFill="1" applyBorder="1" applyAlignment="1">
      <alignment horizontal="right" vertical="center" wrapText="1"/>
    </xf>
    <xf numFmtId="0" fontId="1" fillId="0" borderId="5" xfId="0" applyFont="1" applyFill="1" applyBorder="1" applyAlignment="1">
      <alignment wrapText="1"/>
    </xf>
    <xf numFmtId="0" fontId="2"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9" fillId="0" borderId="1" xfId="0" applyFont="1" applyFill="1" applyBorder="1" applyAlignment="1">
      <alignment horizontal="right" vertical="center" wrapText="1"/>
    </xf>
    <xf numFmtId="0" fontId="0" fillId="0" borderId="0" xfId="0" applyAlignment="1">
      <alignment horizontal="center"/>
    </xf>
    <xf numFmtId="0" fontId="12" fillId="3" borderId="2" xfId="0" applyFont="1" applyFill="1" applyBorder="1" applyAlignment="1">
      <alignment horizontal="center" vertical="center" wrapText="1"/>
    </xf>
    <xf numFmtId="0" fontId="9" fillId="0" borderId="1" xfId="0" applyFont="1" applyBorder="1" applyAlignment="1">
      <alignment vertical="center" wrapText="1"/>
    </xf>
    <xf numFmtId="2" fontId="0" fillId="0" borderId="1" xfId="0" applyNumberFormat="1" applyBorder="1" applyAlignment="1" applyProtection="1">
      <alignment horizontal="center" vertical="center"/>
    </xf>
    <xf numFmtId="9" fontId="0" fillId="0" borderId="0" xfId="1" applyFont="1" applyAlignment="1">
      <alignment horizontal="center"/>
    </xf>
    <xf numFmtId="9" fontId="0" fillId="0" borderId="1" xfId="1" applyFont="1" applyBorder="1" applyAlignment="1">
      <alignment horizontal="center"/>
    </xf>
    <xf numFmtId="49" fontId="0" fillId="0" borderId="0" xfId="0" applyNumberFormat="1"/>
    <xf numFmtId="0" fontId="0" fillId="0" borderId="1" xfId="0" applyBorder="1" applyAlignment="1">
      <alignment horizontal="center"/>
    </xf>
    <xf numFmtId="49" fontId="0" fillId="0" borderId="2" xfId="0" applyNumberFormat="1" applyFont="1" applyFill="1" applyBorder="1" applyAlignment="1">
      <alignment horizontal="center" vertical="center" wrapText="1"/>
    </xf>
    <xf numFmtId="9" fontId="0" fillId="0" borderId="0" xfId="1" applyFont="1" applyBorder="1" applyAlignment="1">
      <alignment horizontal="center"/>
    </xf>
    <xf numFmtId="0" fontId="14" fillId="0" borderId="0" xfId="0" applyFont="1" applyFill="1" applyBorder="1" applyAlignment="1">
      <alignment horizontal="center"/>
    </xf>
    <xf numFmtId="0" fontId="14" fillId="0" borderId="0" xfId="0" applyFont="1" applyFill="1" applyBorder="1"/>
    <xf numFmtId="14" fontId="12" fillId="3" borderId="2" xfId="0" applyNumberFormat="1" applyFont="1" applyFill="1" applyBorder="1" applyAlignment="1">
      <alignment horizontal="center" vertical="center" wrapText="1"/>
    </xf>
    <xf numFmtId="2" fontId="0" fillId="0" borderId="2" xfId="0" applyNumberFormat="1" applyBorder="1" applyAlignment="1" applyProtection="1">
      <alignment horizontal="center"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2" fillId="0" borderId="9"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 fillId="0" borderId="15" xfId="0" applyFont="1" applyBorder="1" applyAlignment="1">
      <alignment wrapText="1"/>
    </xf>
    <xf numFmtId="0" fontId="3" fillId="0" borderId="16" xfId="0" applyFont="1" applyFill="1" applyBorder="1" applyAlignment="1">
      <alignment vertical="top" wrapText="1"/>
    </xf>
    <xf numFmtId="0" fontId="1" fillId="0" borderId="5" xfId="0" applyFont="1" applyBorder="1" applyAlignment="1">
      <alignment vertical="top" wrapText="1"/>
    </xf>
    <xf numFmtId="0" fontId="3" fillId="0" borderId="17" xfId="0" applyFont="1" applyBorder="1" applyAlignment="1">
      <alignment horizontal="left" vertical="top" wrapText="1"/>
    </xf>
    <xf numFmtId="0" fontId="3" fillId="0" borderId="10" xfId="0" applyFont="1" applyBorder="1" applyAlignment="1">
      <alignment horizontal="left" vertical="top" wrapText="1"/>
    </xf>
    <xf numFmtId="0" fontId="2" fillId="0" borderId="18" xfId="0" applyFont="1" applyBorder="1" applyAlignment="1">
      <alignment horizontal="center" vertical="center" wrapText="1"/>
    </xf>
    <xf numFmtId="0" fontId="1" fillId="0" borderId="4" xfId="0" applyFont="1" applyFill="1" applyBorder="1" applyAlignment="1">
      <alignment vertical="top" wrapText="1"/>
    </xf>
    <xf numFmtId="0" fontId="1" fillId="0" borderId="10" xfId="0" applyFont="1" applyFill="1" applyBorder="1" applyAlignment="1">
      <alignment vertical="top" wrapText="1"/>
    </xf>
    <xf numFmtId="0" fontId="1" fillId="0" borderId="19" xfId="0" applyFont="1" applyBorder="1" applyAlignment="1">
      <alignment wrapText="1"/>
    </xf>
    <xf numFmtId="0" fontId="2" fillId="0" borderId="19" xfId="0" applyFont="1" applyBorder="1" applyAlignment="1">
      <alignment horizontal="center" vertical="center" wrapText="1"/>
    </xf>
    <xf numFmtId="0" fontId="0" fillId="0" borderId="0" xfId="0" pivotButton="1"/>
    <xf numFmtId="0" fontId="0" fillId="0" borderId="0" xfId="0" applyAlignment="1">
      <alignment horizontal="left"/>
    </xf>
    <xf numFmtId="2" fontId="0" fillId="0" borderId="0" xfId="0" applyNumberFormat="1"/>
    <xf numFmtId="0" fontId="11" fillId="5" borderId="2" xfId="2" applyFont="1" applyBorder="1" applyAlignment="1">
      <alignment horizontal="center" vertical="center" wrapText="1"/>
    </xf>
    <xf numFmtId="0" fontId="14" fillId="0" borderId="0"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0" fillId="0" borderId="0" xfId="0" applyBorder="1"/>
    <xf numFmtId="0" fontId="14" fillId="0" borderId="21" xfId="0" applyFont="1" applyFill="1" applyBorder="1" applyAlignment="1">
      <alignment horizontal="center"/>
    </xf>
    <xf numFmtId="0" fontId="14" fillId="0" borderId="22" xfId="0" applyFont="1" applyFill="1" applyBorder="1" applyAlignment="1">
      <alignment horizontal="center"/>
    </xf>
    <xf numFmtId="0" fontId="14" fillId="0" borderId="23" xfId="0" applyFont="1" applyFill="1" applyBorder="1" applyAlignment="1">
      <alignment horizontal="center"/>
    </xf>
    <xf numFmtId="0" fontId="14" fillId="0" borderId="24" xfId="0" applyFont="1" applyFill="1" applyBorder="1" applyAlignment="1">
      <alignment horizontal="center"/>
    </xf>
    <xf numFmtId="0" fontId="14" fillId="0" borderId="4" xfId="0" applyFont="1" applyFill="1" applyBorder="1" applyAlignment="1">
      <alignment horizontal="center"/>
    </xf>
    <xf numFmtId="0" fontId="14" fillId="0" borderId="25" xfId="0" applyFont="1" applyFill="1" applyBorder="1" applyAlignment="1">
      <alignment horizontal="center"/>
    </xf>
    <xf numFmtId="0" fontId="14" fillId="0" borderId="26" xfId="0" applyFont="1" applyFill="1" applyBorder="1" applyAlignment="1">
      <alignment horizontal="center"/>
    </xf>
    <xf numFmtId="0" fontId="14" fillId="0" borderId="27" xfId="0" applyFont="1" applyFill="1" applyBorder="1" applyAlignment="1">
      <alignment horizontal="center"/>
    </xf>
    <xf numFmtId="0" fontId="14" fillId="0" borderId="28" xfId="0" applyFont="1" applyFill="1" applyBorder="1" applyAlignment="1">
      <alignment horizontal="center"/>
    </xf>
    <xf numFmtId="0" fontId="0" fillId="0" borderId="0" xfId="0" applyBorder="1" applyAlignment="1">
      <alignment horizontal="center"/>
    </xf>
    <xf numFmtId="0" fontId="9" fillId="0" borderId="3" xfId="0" applyFont="1" applyBorder="1" applyAlignment="1">
      <alignment vertical="center" wrapText="1"/>
    </xf>
    <xf numFmtId="0" fontId="0" fillId="0" borderId="3" xfId="0" applyBorder="1" applyAlignment="1">
      <alignment horizontal="center"/>
    </xf>
    <xf numFmtId="0" fontId="23" fillId="0" borderId="0" xfId="0" applyFont="1"/>
    <xf numFmtId="0" fontId="24" fillId="0" borderId="0" xfId="0" applyFont="1"/>
    <xf numFmtId="22" fontId="24" fillId="0" borderId="0" xfId="0" applyNumberFormat="1" applyFont="1" applyAlignment="1">
      <alignment horizontal="left"/>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22" fontId="24" fillId="0" borderId="0" xfId="0" applyNumberFormat="1" applyFont="1"/>
    <xf numFmtId="0" fontId="26" fillId="0" borderId="0" xfId="0" applyFont="1"/>
    <xf numFmtId="49" fontId="4" fillId="6" borderId="33" xfId="0" applyNumberFormat="1" applyFont="1" applyFill="1" applyBorder="1" applyAlignment="1" applyProtection="1">
      <alignment horizontal="center" vertical="center"/>
      <protection locked="0"/>
    </xf>
    <xf numFmtId="0" fontId="27" fillId="0" borderId="0" xfId="0" applyFont="1" applyAlignment="1">
      <alignment wrapText="1"/>
    </xf>
    <xf numFmtId="164" fontId="0" fillId="0" borderId="2" xfId="0" applyNumberFormat="1" applyBorder="1" applyAlignment="1">
      <alignment horizontal="left"/>
    </xf>
    <xf numFmtId="0" fontId="30" fillId="0" borderId="0" xfId="0" applyFont="1"/>
    <xf numFmtId="0" fontId="0" fillId="0" borderId="0" xfId="0" applyAlignment="1">
      <alignment horizontal="left" vertical="center" wrapText="1"/>
    </xf>
    <xf numFmtId="0" fontId="0" fillId="0" borderId="0" xfId="0" applyFont="1" applyAlignment="1">
      <alignment horizontal="center" vertical="center"/>
    </xf>
    <xf numFmtId="0" fontId="33" fillId="0" borderId="0" xfId="3"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xf>
    <xf numFmtId="0" fontId="0" fillId="0" borderId="0" xfId="0" applyAlignment="1">
      <alignment horizontal="left" vertical="center" wrapText="1"/>
    </xf>
    <xf numFmtId="0" fontId="31" fillId="0" borderId="0" xfId="0" applyFont="1" applyAlignment="1">
      <alignment horizontal="center" vertical="center"/>
    </xf>
    <xf numFmtId="14" fontId="31" fillId="0" borderId="0" xfId="0" applyNumberFormat="1" applyFont="1" applyAlignment="1">
      <alignment horizontal="center" vertical="center"/>
    </xf>
    <xf numFmtId="0" fontId="0" fillId="0" borderId="0" xfId="0" applyAlignment="1">
      <alignment horizontal="center"/>
    </xf>
    <xf numFmtId="0" fontId="0" fillId="0" borderId="0" xfId="0" applyFont="1" applyAlignment="1">
      <alignment horizontal="center" vertical="center"/>
    </xf>
    <xf numFmtId="0" fontId="32" fillId="0" borderId="0" xfId="0" applyFont="1" applyAlignment="1">
      <alignment horizontal="center"/>
    </xf>
    <xf numFmtId="0" fontId="0" fillId="4" borderId="4" xfId="0" applyFill="1" applyBorder="1" applyAlignment="1">
      <alignment horizontal="center"/>
    </xf>
    <xf numFmtId="0" fontId="0" fillId="4" borderId="25" xfId="0" applyFill="1" applyBorder="1" applyAlignment="1">
      <alignment horizontal="center"/>
    </xf>
    <xf numFmtId="49" fontId="13" fillId="4" borderId="13" xfId="0" applyNumberFormat="1" applyFont="1" applyFill="1" applyBorder="1" applyAlignment="1">
      <alignment horizontal="center" vertical="center"/>
    </xf>
    <xf numFmtId="49" fontId="13" fillId="4" borderId="2" xfId="0" applyNumberFormat="1" applyFont="1" applyFill="1" applyBorder="1" applyAlignment="1">
      <alignment horizontal="center" vertical="center"/>
    </xf>
    <xf numFmtId="49" fontId="13" fillId="4" borderId="14" xfId="0" applyNumberFormat="1" applyFont="1" applyFill="1" applyBorder="1" applyAlignment="1">
      <alignment horizontal="center" vertical="center"/>
    </xf>
    <xf numFmtId="49" fontId="13" fillId="4" borderId="32" xfId="0" applyNumberFormat="1" applyFont="1" applyFill="1" applyBorder="1" applyAlignment="1">
      <alignment horizontal="center" vertical="center"/>
    </xf>
    <xf numFmtId="0" fontId="0" fillId="4" borderId="29" xfId="0" applyFill="1" applyBorder="1" applyAlignment="1">
      <alignment horizontal="center"/>
    </xf>
    <xf numFmtId="0" fontId="0" fillId="4" borderId="30" xfId="0" applyFill="1" applyBorder="1" applyAlignment="1">
      <alignment horizontal="center"/>
    </xf>
    <xf numFmtId="0" fontId="0" fillId="4" borderId="31" xfId="0" applyFill="1" applyBorder="1" applyAlignment="1">
      <alignment horizontal="center"/>
    </xf>
    <xf numFmtId="0" fontId="14" fillId="4" borderId="4" xfId="0" applyFont="1" applyFill="1" applyBorder="1" applyAlignment="1">
      <alignment horizontal="center"/>
    </xf>
    <xf numFmtId="0" fontId="14" fillId="4" borderId="25" xfId="0" applyFont="1" applyFill="1" applyBorder="1" applyAlignment="1">
      <alignment horizontal="center"/>
    </xf>
    <xf numFmtId="0" fontId="11" fillId="3" borderId="2" xfId="0" applyFont="1" applyFill="1" applyBorder="1" applyAlignment="1">
      <alignment horizontal="center"/>
    </xf>
    <xf numFmtId="49" fontId="13" fillId="4" borderId="20" xfId="0" applyNumberFormat="1" applyFont="1" applyFill="1" applyBorder="1" applyAlignment="1">
      <alignment horizontal="center" vertical="center"/>
    </xf>
    <xf numFmtId="0" fontId="3" fillId="0" borderId="2"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25" fillId="0" borderId="0" xfId="0" applyFont="1" applyAlignment="1">
      <alignment horizontal="center" vertical="center"/>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20" xfId="0" applyFont="1" applyBorder="1" applyAlignment="1">
      <alignment horizontal="center" vertical="center"/>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3" fillId="0" borderId="1" xfId="0" applyFont="1" applyBorder="1" applyAlignment="1">
      <alignment horizontal="center"/>
    </xf>
    <xf numFmtId="0" fontId="3" fillId="0" borderId="2" xfId="0" applyFont="1" applyBorder="1" applyAlignment="1">
      <alignment horizontal="center"/>
    </xf>
  </cellXfs>
  <cellStyles count="4">
    <cellStyle name="20% - Accent5" xfId="2" builtinId="46"/>
    <cellStyle name="Hyperlink" xfId="3" builtinId="8"/>
    <cellStyle name="Normal" xfId="0" builtinId="0"/>
    <cellStyle name="Percent" xfId="1" builtinId="5"/>
  </cellStyles>
  <dxfs count="2">
    <dxf>
      <numFmt numFmtId="2" formatCode="0.0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t>
            </a:r>
            <a:r>
              <a:rPr lang="en-US" baseline="0"/>
              <a:t> of Indicators in Place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'Program Summary'!$B$21</c:f>
              <c:strCache>
                <c:ptCount val="1"/>
                <c:pt idx="0">
                  <c:v>Percent of Indicators Not in Place</c:v>
                </c:pt>
              </c:strCache>
            </c:strRef>
          </c:tx>
          <c:spPr>
            <a:solidFill>
              <a:schemeClr val="accent2"/>
            </a:solidFill>
            <a:ln>
              <a:noFill/>
            </a:ln>
            <a:effectLst/>
          </c:spPr>
          <c:invertIfNegative val="0"/>
          <c:cat>
            <c:multiLvlStrRef>
              <c:f>'Program Summary'!$C$20:$H$20</c:f>
            </c:multiLvlStrRef>
          </c:cat>
          <c:val>
            <c:numRef>
              <c:f>'Program Summary'!$C$21:$H$21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BAA-496F-A841-83F10FD9BEB1}"/>
            </c:ext>
          </c:extLst>
        </c:ser>
        <c:ser>
          <c:idx val="1"/>
          <c:order val="1"/>
          <c:tx>
            <c:strRef>
              <c:f>'Program Summary'!$B$22</c:f>
              <c:strCache>
                <c:ptCount val="1"/>
                <c:pt idx="0">
                  <c:v>Percent of Indicators Partially in Place</c:v>
                </c:pt>
              </c:strCache>
            </c:strRef>
          </c:tx>
          <c:spPr>
            <a:solidFill>
              <a:schemeClr val="accent1"/>
            </a:solidFill>
            <a:ln>
              <a:noFill/>
            </a:ln>
            <a:effectLst/>
          </c:spPr>
          <c:invertIfNegative val="0"/>
          <c:cat>
            <c:multiLvlStrRef>
              <c:f>'Program Summary'!$C$20:$H$20</c:f>
            </c:multiLvlStrRef>
          </c:cat>
          <c:val>
            <c:numRef>
              <c:f>'Program Summary'!$C$22:$H$22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BAA-496F-A841-83F10FD9BEB1}"/>
            </c:ext>
          </c:extLst>
        </c:ser>
        <c:ser>
          <c:idx val="2"/>
          <c:order val="2"/>
          <c:tx>
            <c:strRef>
              <c:f>'Program Summary'!$B$23</c:f>
              <c:strCache>
                <c:ptCount val="1"/>
                <c:pt idx="0">
                  <c:v>Percent of Indicators In Place</c:v>
                </c:pt>
              </c:strCache>
            </c:strRef>
          </c:tx>
          <c:spPr>
            <a:solidFill>
              <a:schemeClr val="accent3"/>
            </a:solidFill>
            <a:ln>
              <a:noFill/>
            </a:ln>
            <a:effectLst/>
          </c:spPr>
          <c:invertIfNegative val="0"/>
          <c:cat>
            <c:multiLvlStrRef>
              <c:f>'Program Summary'!$C$20:$H$20</c:f>
            </c:multiLvlStrRef>
          </c:cat>
          <c:val>
            <c:numRef>
              <c:f>'Program Summary'!$C$23:$H$23</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BAA-496F-A841-83F10FD9BEB1}"/>
            </c:ext>
          </c:extLst>
        </c:ser>
        <c:dLbls>
          <c:showLegendKey val="0"/>
          <c:showVal val="0"/>
          <c:showCatName val="0"/>
          <c:showSerName val="0"/>
          <c:showPercent val="0"/>
          <c:showBubbleSize val="0"/>
        </c:dLbls>
        <c:gapWidth val="150"/>
        <c:overlap val="100"/>
        <c:axId val="219499936"/>
        <c:axId val="219035576"/>
      </c:barChart>
      <c:catAx>
        <c:axId val="219499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035576"/>
        <c:crosses val="autoZero"/>
        <c:auto val="1"/>
        <c:lblAlgn val="ctr"/>
        <c:lblOffset val="100"/>
        <c:noMultiLvlLbl val="0"/>
      </c:catAx>
      <c:valAx>
        <c:axId val="2190355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499936"/>
        <c:crosses val="autoZero"/>
        <c:crossBetween val="between"/>
      </c:valAx>
      <c:spPr>
        <a:noFill/>
        <a:ln>
          <a:noFill/>
        </a:ln>
        <a:effectLst/>
      </c:spPr>
    </c:plotArea>
    <c:legend>
      <c:legendPos val="t"/>
      <c:legendEntry>
        <c:idx val="0"/>
        <c:txPr>
          <a:bodyPr rot="0" spcFirstLastPara="1" vertOverflow="ellipsis" vert="horz" wrap="square" anchor="ctr" anchorCtr="1"/>
          <a:lstStyle/>
          <a:p>
            <a:pPr>
              <a:defRPr sz="900" b="0" i="0" u="none" strike="noStrike" kern="1200" baseline="0">
                <a:solidFill>
                  <a:schemeClr val="accent2"/>
                </a:solidFill>
                <a:latin typeface="+mn-lt"/>
                <a:ea typeface="+mn-ea"/>
                <a:cs typeface="+mn-cs"/>
              </a:defRPr>
            </a:pPr>
            <a:endParaRPr lang="en-US"/>
          </a:p>
        </c:txPr>
      </c:legendEntry>
      <c:legendEntry>
        <c:idx val="1"/>
        <c:txPr>
          <a:bodyPr rot="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legendEntry>
      <c:legendEntry>
        <c:idx val="2"/>
        <c:txPr>
          <a:bodyPr rot="0" spcFirstLastPara="1" vertOverflow="ellipsis" vert="horz" wrap="square" anchor="ctr" anchorCtr="1"/>
          <a:lstStyle/>
          <a:p>
            <a:pPr>
              <a:defRPr sz="900" b="0" i="0" u="none" strike="noStrike" kern="1200" baseline="0">
                <a:solidFill>
                  <a:schemeClr val="accent3"/>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[NCPMI Early Childhood PW Benchmarks of Quality_v2.0_BLANK_8.2018.xlsx]Graph!PivotTable3</c:name>
    <c:fmtId val="3"/>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Early Childhood Program-Wide PBS Benchmarks of Quality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3277374981592651E-2"/>
          <c:y val="8.4313712472794122E-2"/>
          <c:w val="0.84036771393674803"/>
          <c:h val="0.80879106147236535"/>
        </c:manualLayout>
      </c:layout>
      <c:barChart>
        <c:barDir val="col"/>
        <c:grouping val="clustered"/>
        <c:varyColors val="0"/>
        <c:ser>
          <c:idx val="0"/>
          <c:order val="0"/>
          <c:tx>
            <c:strRef>
              <c:f>Graph!$AB$12:$AB$13</c:f>
              <c:strCache>
                <c:ptCount val="1"/>
              </c:strCache>
            </c:strRef>
          </c:tx>
          <c:spPr>
            <a:solidFill>
              <a:schemeClr val="accent1"/>
            </a:solidFill>
            <a:ln>
              <a:noFill/>
            </a:ln>
            <a:effectLst/>
          </c:spPr>
          <c:invertIfNegative val="0"/>
          <c:cat>
            <c:strRef>
              <c:f>Graph!$AA$14:$AA$20</c:f>
              <c:strCache>
                <c:ptCount val="7"/>
                <c:pt idx="0">
                  <c:v>Establish Leadership Team </c:v>
                </c:pt>
                <c:pt idx="1">
                  <c:v>Staff Buy-In </c:v>
                </c:pt>
                <c:pt idx="2">
                  <c:v>Family Engagement </c:v>
                </c:pt>
                <c:pt idx="3">
                  <c:v>Program-Wide Expectations </c:v>
                </c:pt>
                <c:pt idx="4">
                  <c:v>Professional Development and Staff Support Plan </c:v>
                </c:pt>
                <c:pt idx="5">
                  <c:v>Procedures For Responding to Challenging Behavior </c:v>
                </c:pt>
                <c:pt idx="6">
                  <c:v>Monitoring Implementation and Outcomes </c:v>
                </c:pt>
              </c:strCache>
            </c:strRef>
          </c:cat>
          <c:val>
            <c:numRef>
              <c:f>Graph!$AB$14:$AB$20</c:f>
              <c:numCache>
                <c:formatCode>0.00</c:formatCode>
                <c:ptCount val="7"/>
                <c:pt idx="0">
                  <c:v>#N/A</c:v>
                </c:pt>
                <c:pt idx="1">
                  <c:v>#N/A</c:v>
                </c:pt>
                <c:pt idx="2">
                  <c:v>#N/A</c:v>
                </c:pt>
                <c:pt idx="3">
                  <c:v>#N/A</c:v>
                </c:pt>
                <c:pt idx="4">
                  <c:v>#N/A</c:v>
                </c:pt>
                <c:pt idx="5">
                  <c:v>#N/A</c:v>
                </c:pt>
                <c:pt idx="6">
                  <c:v>#N/A</c:v>
                </c:pt>
              </c:numCache>
            </c:numRef>
          </c:val>
          <c:extLst>
            <c:ext xmlns:c16="http://schemas.microsoft.com/office/drawing/2014/chart" uri="{C3380CC4-5D6E-409C-BE32-E72D297353CC}">
              <c16:uniqueId val="{00000000-C57A-4A05-BB2B-5EF1D5D04D7F}"/>
            </c:ext>
          </c:extLst>
        </c:ser>
        <c:dLbls>
          <c:showLegendKey val="0"/>
          <c:showVal val="0"/>
          <c:showCatName val="0"/>
          <c:showSerName val="0"/>
          <c:showPercent val="0"/>
          <c:showBubbleSize val="0"/>
        </c:dLbls>
        <c:gapWidth val="219"/>
        <c:overlap val="-27"/>
        <c:axId val="73758088"/>
        <c:axId val="219210552"/>
      </c:barChart>
      <c:catAx>
        <c:axId val="7375808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Critical Elements</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210552"/>
        <c:crosses val="autoZero"/>
        <c:auto val="1"/>
        <c:lblAlgn val="ctr"/>
        <c:lblOffset val="100"/>
        <c:noMultiLvlLbl val="0"/>
      </c:catAx>
      <c:valAx>
        <c:axId val="219210552"/>
        <c:scaling>
          <c:orientation val="minMax"/>
          <c:max val="2"/>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In Place</a:t>
                </a:r>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r>
                  <a:rPr lang="en-US" b="1"/>
                  <a:t>Partially </a:t>
                </a:r>
              </a:p>
              <a:p>
                <a:pPr>
                  <a:defRPr b="1"/>
                </a:pPr>
                <a:r>
                  <a:rPr lang="en-US" b="1"/>
                  <a:t>in</a:t>
                </a:r>
                <a:r>
                  <a:rPr lang="en-US" b="1" baseline="0"/>
                  <a:t> Place</a:t>
                </a:r>
              </a:p>
              <a:p>
                <a:pPr>
                  <a:defRPr b="1"/>
                </a:pPr>
                <a:endParaRPr lang="en-US" b="1" baseline="0"/>
              </a:p>
              <a:p>
                <a:pPr>
                  <a:defRPr b="1"/>
                </a:pPr>
                <a:endParaRPr lang="en-US" b="1" baseline="0"/>
              </a:p>
              <a:p>
                <a:pPr>
                  <a:defRPr b="1"/>
                </a:pPr>
                <a:endParaRPr lang="en-US" b="1" baseline="0"/>
              </a:p>
              <a:p>
                <a:pPr>
                  <a:defRPr b="1"/>
                </a:pPr>
                <a:endParaRPr lang="en-US" b="1" baseline="0"/>
              </a:p>
              <a:p>
                <a:pPr>
                  <a:defRPr b="1"/>
                </a:pPr>
                <a:endParaRPr lang="en-US" b="1" baseline="0"/>
              </a:p>
              <a:p>
                <a:pPr>
                  <a:defRPr b="1"/>
                </a:pPr>
                <a:endParaRPr lang="en-US" b="1" baseline="0"/>
              </a:p>
              <a:p>
                <a:pPr>
                  <a:defRPr b="1"/>
                </a:pPr>
                <a:endParaRPr lang="en-US" b="1" baseline="0"/>
              </a:p>
              <a:p>
                <a:pPr>
                  <a:defRPr b="1"/>
                </a:pPr>
                <a:endParaRPr lang="en-US" b="1" baseline="0"/>
              </a:p>
              <a:p>
                <a:pPr>
                  <a:defRPr b="1"/>
                </a:pPr>
                <a:endParaRPr lang="en-US" b="1" baseline="0"/>
              </a:p>
              <a:p>
                <a:pPr>
                  <a:defRPr b="1"/>
                </a:pPr>
                <a:endParaRPr lang="en-US" b="1" baseline="0"/>
              </a:p>
              <a:p>
                <a:pPr>
                  <a:defRPr b="1"/>
                </a:pPr>
                <a:endParaRPr lang="en-US" b="1" baseline="0"/>
              </a:p>
              <a:p>
                <a:pPr>
                  <a:defRPr b="1"/>
                </a:pPr>
                <a:endParaRPr lang="en-US" b="1" baseline="0"/>
              </a:p>
              <a:p>
                <a:pPr>
                  <a:defRPr b="1"/>
                </a:pPr>
                <a:endParaRPr lang="en-US" b="1" baseline="0"/>
              </a:p>
              <a:p>
                <a:pPr>
                  <a:defRPr b="1"/>
                </a:pPr>
                <a:endParaRPr lang="en-US" b="1" baseline="0"/>
              </a:p>
              <a:p>
                <a:pPr>
                  <a:defRPr b="1"/>
                </a:pPr>
                <a:endParaRPr lang="en-US" b="1" baseline="0"/>
              </a:p>
              <a:p>
                <a:pPr>
                  <a:defRPr b="1"/>
                </a:pPr>
                <a:r>
                  <a:rPr lang="en-US" b="1" baseline="0"/>
                  <a:t>Not in Place</a:t>
                </a:r>
                <a:endParaRPr lang="en-US" b="1"/>
              </a:p>
            </c:rich>
          </c:tx>
          <c:layout>
            <c:manualLayout>
              <c:xMode val="edge"/>
              <c:yMode val="edge"/>
              <c:x val="0"/>
              <c:y val="9.396725428944662E-2"/>
            </c:manualLayout>
          </c:layout>
          <c:overlay val="0"/>
          <c:spPr>
            <a:noFill/>
            <a:ln>
              <a:noFill/>
            </a:ln>
            <a:effectLst/>
          </c:spPr>
          <c:txPr>
            <a:bodyPr rot="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5808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0</xdr:row>
      <xdr:rowOff>161925</xdr:rowOff>
    </xdr:from>
    <xdr:to>
      <xdr:col>16</xdr:col>
      <xdr:colOff>66675</xdr:colOff>
      <xdr:row>11</xdr:row>
      <xdr:rowOff>79894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48075" y="161925"/>
          <a:ext cx="6172200" cy="2013469"/>
        </a:xfrm>
        <a:prstGeom prst="rect">
          <a:avLst/>
        </a:prstGeom>
      </xdr:spPr>
    </xdr:pic>
    <xdr:clientData/>
  </xdr:twoCellAnchor>
  <xdr:twoCellAnchor editAs="oneCell">
    <xdr:from>
      <xdr:col>3</xdr:col>
      <xdr:colOff>428625</xdr:colOff>
      <xdr:row>26</xdr:row>
      <xdr:rowOff>14154</xdr:rowOff>
    </xdr:from>
    <xdr:to>
      <xdr:col>20</xdr:col>
      <xdr:colOff>200025</xdr:colOff>
      <xdr:row>48</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7425" y="5310054"/>
          <a:ext cx="10134600" cy="41768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19050</xdr:colOff>
      <xdr:row>29</xdr:row>
      <xdr:rowOff>66675</xdr:rowOff>
    </xdr:from>
    <xdr:to>
      <xdr:col>5</xdr:col>
      <xdr:colOff>295275</xdr:colOff>
      <xdr:row>32</xdr:row>
      <xdr:rowOff>114300</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a:off x="1847850" y="5934075"/>
          <a:ext cx="1495425" cy="6191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600075</xdr:colOff>
      <xdr:row>33</xdr:row>
      <xdr:rowOff>0</xdr:rowOff>
    </xdr:from>
    <xdr:to>
      <xdr:col>5</xdr:col>
      <xdr:colOff>304800</xdr:colOff>
      <xdr:row>33</xdr:row>
      <xdr:rowOff>57150</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a:xfrm>
          <a:off x="1819275" y="6629400"/>
          <a:ext cx="1533525" cy="571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590550</xdr:colOff>
      <xdr:row>34</xdr:row>
      <xdr:rowOff>9525</xdr:rowOff>
    </xdr:from>
    <xdr:to>
      <xdr:col>5</xdr:col>
      <xdr:colOff>276225</xdr:colOff>
      <xdr:row>37</xdr:row>
      <xdr:rowOff>9525</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flipV="1">
          <a:off x="1809750" y="6829425"/>
          <a:ext cx="1514475" cy="571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28575</xdr:colOff>
      <xdr:row>38</xdr:row>
      <xdr:rowOff>142875</xdr:rowOff>
    </xdr:from>
    <xdr:to>
      <xdr:col>18</xdr:col>
      <xdr:colOff>285750</xdr:colOff>
      <xdr:row>41</xdr:row>
      <xdr:rowOff>38100</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9172575" y="7724775"/>
          <a:ext cx="2085975" cy="4667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solidFill>
                <a:srgbClr val="FF0000"/>
              </a:solidFill>
            </a:rPr>
            <a:t>Enter a rating of either 0, 1, or 2 for</a:t>
          </a:r>
          <a:r>
            <a:rPr lang="en-US" sz="1100" baseline="0">
              <a:solidFill>
                <a:srgbClr val="FF0000"/>
              </a:solidFill>
            </a:rPr>
            <a:t> each indicator. </a:t>
          </a:r>
        </a:p>
      </xdr:txBody>
    </xdr:sp>
    <xdr:clientData/>
  </xdr:twoCellAnchor>
  <xdr:twoCellAnchor>
    <xdr:from>
      <xdr:col>16</xdr:col>
      <xdr:colOff>57150</xdr:colOff>
      <xdr:row>33</xdr:row>
      <xdr:rowOff>133350</xdr:rowOff>
    </xdr:from>
    <xdr:to>
      <xdr:col>19</xdr:col>
      <xdr:colOff>314325</xdr:colOff>
      <xdr:row>36</xdr:row>
      <xdr:rowOff>47625</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9810750" y="6762750"/>
          <a:ext cx="2085975" cy="4857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solidFill>
                <a:srgbClr val="FF0000"/>
              </a:solidFill>
            </a:rPr>
            <a:t>Type</a:t>
          </a:r>
          <a:r>
            <a:rPr lang="en-US" sz="1100" baseline="0">
              <a:solidFill>
                <a:srgbClr val="FF0000"/>
              </a:solidFill>
            </a:rPr>
            <a:t> in the Date of when the BoQ was completed.</a:t>
          </a:r>
          <a:endParaRPr lang="en-US" sz="1100">
            <a:solidFill>
              <a:srgbClr val="FF0000"/>
            </a:solidFill>
          </a:endParaRPr>
        </a:p>
      </xdr:txBody>
    </xdr:sp>
    <xdr:clientData/>
  </xdr:twoCellAnchor>
  <xdr:twoCellAnchor>
    <xdr:from>
      <xdr:col>11</xdr:col>
      <xdr:colOff>419100</xdr:colOff>
      <xdr:row>35</xdr:row>
      <xdr:rowOff>0</xdr:rowOff>
    </xdr:from>
    <xdr:to>
      <xdr:col>16</xdr:col>
      <xdr:colOff>66675</xdr:colOff>
      <xdr:row>36</xdr:row>
      <xdr:rowOff>9525</xdr:rowOff>
    </xdr:to>
    <xdr:cxnSp macro="">
      <xdr:nvCxnSpPr>
        <xdr:cNvPr id="13" name="Straight Arrow Connector 12">
          <a:extLst>
            <a:ext uri="{FF2B5EF4-FFF2-40B4-BE49-F238E27FC236}">
              <a16:creationId xmlns:a16="http://schemas.microsoft.com/office/drawing/2014/main" id="{00000000-0008-0000-0000-00000D000000}"/>
            </a:ext>
          </a:extLst>
        </xdr:cNvPr>
        <xdr:cNvCxnSpPr/>
      </xdr:nvCxnSpPr>
      <xdr:spPr>
        <a:xfrm flipH="1" flipV="1">
          <a:off x="7124700" y="7010400"/>
          <a:ext cx="2695575" cy="2000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333375</xdr:colOff>
      <xdr:row>36</xdr:row>
      <xdr:rowOff>152402</xdr:rowOff>
    </xdr:from>
    <xdr:to>
      <xdr:col>15</xdr:col>
      <xdr:colOff>28575</xdr:colOff>
      <xdr:row>39</xdr:row>
      <xdr:rowOff>185738</xdr:rowOff>
    </xdr:to>
    <xdr:cxnSp macro="">
      <xdr:nvCxnSpPr>
        <xdr:cNvPr id="15" name="Straight Arrow Connector 14">
          <a:extLst>
            <a:ext uri="{FF2B5EF4-FFF2-40B4-BE49-F238E27FC236}">
              <a16:creationId xmlns:a16="http://schemas.microsoft.com/office/drawing/2014/main" id="{00000000-0008-0000-0000-00000F000000}"/>
            </a:ext>
          </a:extLst>
        </xdr:cNvPr>
        <xdr:cNvCxnSpPr>
          <a:stCxn id="10" idx="1"/>
        </xdr:cNvCxnSpPr>
      </xdr:nvCxnSpPr>
      <xdr:spPr>
        <a:xfrm flipH="1" flipV="1">
          <a:off x="7038975" y="7353302"/>
          <a:ext cx="2133600" cy="60483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400050</xdr:colOff>
      <xdr:row>40</xdr:row>
      <xdr:rowOff>9525</xdr:rowOff>
    </xdr:from>
    <xdr:to>
      <xdr:col>15</xdr:col>
      <xdr:colOff>19051</xdr:colOff>
      <xdr:row>41</xdr:row>
      <xdr:rowOff>9525</xdr:rowOff>
    </xdr:to>
    <xdr:cxnSp macro="">
      <xdr:nvCxnSpPr>
        <xdr:cNvPr id="16" name="Straight Arrow Connector 15">
          <a:extLst>
            <a:ext uri="{FF2B5EF4-FFF2-40B4-BE49-F238E27FC236}">
              <a16:creationId xmlns:a16="http://schemas.microsoft.com/office/drawing/2014/main" id="{00000000-0008-0000-0000-000010000000}"/>
            </a:ext>
          </a:extLst>
        </xdr:cNvPr>
        <xdr:cNvCxnSpPr/>
      </xdr:nvCxnSpPr>
      <xdr:spPr>
        <a:xfrm flipH="1">
          <a:off x="7105650" y="7972425"/>
          <a:ext cx="2057401" cy="190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1733548</xdr:colOff>
      <xdr:row>0</xdr:row>
      <xdr:rowOff>57150</xdr:rowOff>
    </xdr:from>
    <xdr:to>
      <xdr:col>9</xdr:col>
      <xdr:colOff>447675</xdr:colOff>
      <xdr:row>18</xdr:row>
      <xdr:rowOff>152399</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104774</xdr:colOff>
      <xdr:row>5</xdr:row>
      <xdr:rowOff>180974</xdr:rowOff>
    </xdr:from>
    <xdr:to>
      <xdr:col>12</xdr:col>
      <xdr:colOff>390524</xdr:colOff>
      <xdr:row>39</xdr:row>
      <xdr:rowOff>133350</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504824</xdr:colOff>
      <xdr:row>5</xdr:row>
      <xdr:rowOff>180975</xdr:rowOff>
    </xdr:from>
    <xdr:to>
      <xdr:col>14</xdr:col>
      <xdr:colOff>581025</xdr:colOff>
      <xdr:row>14</xdr:row>
      <xdr:rowOff>66675</xdr:rowOff>
    </xdr:to>
    <mc:AlternateContent xmlns:mc="http://schemas.openxmlformats.org/markup-compatibility/2006" xmlns:a14="http://schemas.microsoft.com/office/drawing/2010/main">
      <mc:Choice Requires="a14">
        <xdr:graphicFrame macro="">
          <xdr:nvGraphicFramePr>
            <xdr:cNvPr id="7" name="Date">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microsoft.com/office/drawing/2010/slicer">
              <sle:slicer xmlns:sle="http://schemas.microsoft.com/office/drawing/2010/slicer" name="Date"/>
            </a:graphicData>
          </a:graphic>
        </xdr:graphicFrame>
      </mc:Choice>
      <mc:Fallback xmlns="">
        <xdr:sp macro="" textlink="">
          <xdr:nvSpPr>
            <xdr:cNvPr id="0" name=""/>
            <xdr:cNvSpPr>
              <a:spLocks noTextEdit="1"/>
            </xdr:cNvSpPr>
          </xdr:nvSpPr>
          <xdr:spPr>
            <a:xfrm>
              <a:off x="13049249" y="1133475"/>
              <a:ext cx="1295401" cy="25527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niversity of South Florida" refreshedDate="43313.494296990742" createdVersion="5" refreshedVersion="6" minRefreshableVersion="3" recordCount="6" xr:uid="{00000000-000A-0000-FFFF-FFFF00000000}">
  <cacheSource type="worksheet">
    <worksheetSource ref="A42:H48" sheet="Graph"/>
  </cacheSource>
  <cacheFields count="8">
    <cacheField name="Date" numFmtId="164">
      <sharedItems containsDate="1" containsMixedTypes="1" minDate="1899-12-31T00:00:00" maxDate="2014-08-16T00:00:00" count="27">
        <s v=""/>
        <n v="0" u="1"/>
        <s v="=Data!H9" u="1"/>
        <s v="5/15/17" u="1"/>
        <s v="=Data!I9" u="1"/>
        <s v="8/15/16" u="1"/>
        <s v="10/1/18" u="1"/>
        <s v="1/15/16" u="1"/>
        <d v="2015-05-01T00:00:00" u="1"/>
        <s v="1/15/17" u="1"/>
        <d v="2016-04-15T00:00:00" u="1"/>
        <s v="1/14/18" u="1"/>
        <s v="Date 5" u="1"/>
        <s v="Date 6" u="1"/>
        <s v="5/30/18" u="1"/>
        <d v="1899-12-30T00:00:00" u="1"/>
        <s v="12/30/2019" u="1"/>
        <d v="2015-10-15T00:00:00" u="1"/>
        <s v="8/10/17" u="1"/>
        <n v="6705" u="1"/>
        <s v="=Data!E9" u="1"/>
        <s v="1/30/17" u="1"/>
        <s v="=Data!F9" u="1"/>
        <d v="2014-08-15T00:00:00" u="1"/>
        <s v="09/01/2017" u="1"/>
        <s v="=Data!G9" u="1"/>
        <s v="05/10/2018" u="1"/>
      </sharedItems>
    </cacheField>
    <cacheField name="Establish Leadership Team" numFmtId="2">
      <sharedItems/>
    </cacheField>
    <cacheField name="Staff Buy-In" numFmtId="2">
      <sharedItems/>
    </cacheField>
    <cacheField name="Family Engagement" numFmtId="2">
      <sharedItems/>
    </cacheField>
    <cacheField name="Program-Wide Expectations" numFmtId="2">
      <sharedItems/>
    </cacheField>
    <cacheField name="Professional Development and Staff Support Plan" numFmtId="2">
      <sharedItems/>
    </cacheField>
    <cacheField name="Procedures For Responding to Challenging Behavior" numFmtId="2">
      <sharedItems/>
    </cacheField>
    <cacheField name="Monitoring Implementation and Outcomes" numFmtId="2">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6">
  <r>
    <x v="0"/>
    <s v=""/>
    <s v=""/>
    <s v=""/>
    <s v=""/>
    <s v=""/>
    <s v=""/>
    <s v=""/>
  </r>
  <r>
    <x v="0"/>
    <s v=""/>
    <s v=""/>
    <s v=""/>
    <s v=""/>
    <s v=""/>
    <s v=""/>
    <s v=""/>
  </r>
  <r>
    <x v="0"/>
    <s v=""/>
    <s v=""/>
    <s v=""/>
    <s v=""/>
    <s v=""/>
    <s v=""/>
    <s v=""/>
  </r>
  <r>
    <x v="0"/>
    <s v=""/>
    <s v=""/>
    <s v=""/>
    <s v=""/>
    <s v=""/>
    <s v=""/>
    <s v=""/>
  </r>
  <r>
    <x v="0"/>
    <s v=""/>
    <s v=""/>
    <s v=""/>
    <s v=""/>
    <s v=""/>
    <s v=""/>
    <s v=""/>
  </r>
  <r>
    <x v="0"/>
    <s v=""/>
    <s v=""/>
    <s v=""/>
    <s v=""/>
    <s v=""/>
    <s v=""/>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3" cacheId="0" dataOnRows="1" applyNumberFormats="0" applyBorderFormats="0" applyFontFormats="0" applyPatternFormats="0" applyAlignmentFormats="0" applyWidthHeightFormats="1" dataCaption="Critical Elements" updatedVersion="6" minRefreshableVersion="3" useAutoFormatting="1" rowGrandTotals="0" colGrandTotals="0" itemPrintTitles="1" createdVersion="5" indent="0" outline="1" outlineData="1" multipleFieldFilters="0" chartFormat="6" colHeaderCaption="Date">
  <location ref="AA12:AB20" firstHeaderRow="1" firstDataRow="2" firstDataCol="1"/>
  <pivotFields count="8">
    <pivotField axis="axisCol" showAll="0">
      <items count="28">
        <item m="1" x="12"/>
        <item m="1" x="13"/>
        <item m="1" x="23"/>
        <item m="1" x="8"/>
        <item m="1" x="17"/>
        <item m="1" x="10"/>
        <item m="1" x="1"/>
        <item m="1" x="15"/>
        <item m="1" x="7"/>
        <item m="1" x="21"/>
        <item m="1" x="5"/>
        <item m="1" x="9"/>
        <item m="1" x="3"/>
        <item m="1" x="18"/>
        <item m="1" x="11"/>
        <item m="1" x="14"/>
        <item m="1" x="24"/>
        <item m="1" x="19"/>
        <item m="1" x="20"/>
        <item m="1" x="22"/>
        <item m="1" x="25"/>
        <item m="1" x="2"/>
        <item m="1" x="4"/>
        <item m="1" x="26"/>
        <item x="0"/>
        <item m="1" x="6"/>
        <item m="1" x="16"/>
        <item t="default"/>
      </items>
    </pivotField>
    <pivotField dataField="1" showAll="0"/>
    <pivotField dataField="1" showAll="0"/>
    <pivotField dataField="1" showAll="0"/>
    <pivotField dataField="1" showAll="0"/>
    <pivotField dataField="1" showAll="0"/>
    <pivotField dataField="1" showAll="0"/>
    <pivotField dataField="1" showAll="0"/>
  </pivotFields>
  <rowFields count="1">
    <field x="-2"/>
  </rowFields>
  <rowItems count="7">
    <i>
      <x/>
    </i>
    <i i="1">
      <x v="1"/>
    </i>
    <i i="2">
      <x v="2"/>
    </i>
    <i i="3">
      <x v="3"/>
    </i>
    <i i="4">
      <x v="4"/>
    </i>
    <i i="5">
      <x v="5"/>
    </i>
    <i i="6">
      <x v="6"/>
    </i>
  </rowItems>
  <colFields count="1">
    <field x="0"/>
  </colFields>
  <colItems count="1">
    <i>
      <x v="24"/>
    </i>
  </colItems>
  <dataFields count="7">
    <dataField name="Establish Leadership Team " fld="1" subtotal="average" baseField="0" baseItem="2"/>
    <dataField name="Staff Buy-In " fld="2" subtotal="average" baseField="0" baseItem="2"/>
    <dataField name="Family Engagement " fld="3" subtotal="average" baseField="0" baseItem="2"/>
    <dataField name="Program-Wide Expectations " fld="4" subtotal="average" baseField="0" baseItem="2"/>
    <dataField name="Professional Development and Staff Support Plan " fld="5" subtotal="average" baseField="0" baseItem="2"/>
    <dataField name="Procedures For Responding to Challenging Behavior " fld="6" subtotal="average" baseField="0" baseItem="2"/>
    <dataField name="Monitoring Implementation and Outcomes " fld="7" subtotal="average" baseField="0" baseItem="2"/>
  </dataFields>
  <formats count="1">
    <format dxfId="0">
      <pivotArea outline="0" collapsedLevelsAreSubtotals="1" fieldPosition="0"/>
    </format>
  </formats>
  <chartFormats count="9">
    <chartFormat chart="3" format="16" series="1">
      <pivotArea type="data" outline="0" fieldPosition="0">
        <references count="2">
          <reference field="4294967294" count="1" selected="0">
            <x v="3"/>
          </reference>
          <reference field="0" count="1" selected="0">
            <x v="2"/>
          </reference>
        </references>
      </pivotArea>
    </chartFormat>
    <chartFormat chart="3" format="17" series="1">
      <pivotArea type="data" outline="0" fieldPosition="0">
        <references count="2">
          <reference field="4294967294" count="1" selected="0">
            <x v="3"/>
          </reference>
          <reference field="0" count="1" selected="0">
            <x v="3"/>
          </reference>
        </references>
      </pivotArea>
    </chartFormat>
    <chartFormat chart="3" format="18" series="1">
      <pivotArea type="data" outline="0" fieldPosition="0">
        <references count="2">
          <reference field="4294967294" count="1" selected="0">
            <x v="3"/>
          </reference>
          <reference field="0" count="1" selected="0">
            <x v="4"/>
          </reference>
        </references>
      </pivotArea>
    </chartFormat>
    <chartFormat chart="3" format="19" series="1">
      <pivotArea type="data" outline="0" fieldPosition="0">
        <references count="2">
          <reference field="4294967294" count="1" selected="0">
            <x v="3"/>
          </reference>
          <reference field="0" count="1" selected="0">
            <x v="5"/>
          </reference>
        </references>
      </pivotArea>
    </chartFormat>
    <chartFormat chart="3" format="20" series="1">
      <pivotArea type="data" outline="0" fieldPosition="0">
        <references count="1">
          <reference field="4294967294" count="1" selected="0">
            <x v="3"/>
          </reference>
        </references>
      </pivotArea>
    </chartFormat>
    <chartFormat chart="3" format="21" series="1">
      <pivotArea type="data" outline="0" fieldPosition="0">
        <references count="2">
          <reference field="4294967294" count="1" selected="0">
            <x v="0"/>
          </reference>
          <reference field="0" count="1" selected="0">
            <x v="6"/>
          </reference>
        </references>
      </pivotArea>
    </chartFormat>
    <chartFormat chart="3" format="22" series="1">
      <pivotArea type="data" outline="0" fieldPosition="0">
        <references count="2">
          <reference field="4294967294" count="1" selected="0">
            <x v="0"/>
          </reference>
          <reference field="0" count="1" selected="0">
            <x v="16"/>
          </reference>
        </references>
      </pivotArea>
    </chartFormat>
    <chartFormat chart="3" format="23" series="1">
      <pivotArea type="data" outline="0" fieldPosition="0">
        <references count="2">
          <reference field="4294967294" count="1" selected="0">
            <x v="0"/>
          </reference>
          <reference field="0" count="1" selected="0">
            <x v="17"/>
          </reference>
        </references>
      </pivotArea>
    </chartFormat>
    <chartFormat chart="3" format="2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e" xr10:uid="{00000000-0013-0000-FFFF-FFFF01000000}" sourceName="Date">
  <pivotTables>
    <pivotTable tabId="2" name="PivotTable3"/>
  </pivotTables>
  <data>
    <tabular pivotCacheId="1" showMissing="0">
      <items count="27">
        <i x="0" s="1"/>
        <i x="1" s="1" nd="1"/>
        <i x="19" s="1" nd="1"/>
        <i x="20" s="1" nd="1"/>
        <i x="22" s="1" nd="1"/>
        <i x="25" s="1" nd="1"/>
        <i x="2" s="1" nd="1"/>
        <i x="4" s="1" nd="1"/>
        <i x="26" s="1" nd="1"/>
        <i x="24" s="1" nd="1"/>
        <i x="11" s="1" nd="1"/>
        <i x="7" s="1" nd="1"/>
        <i x="9" s="1" nd="1"/>
        <i x="21" s="1" nd="1"/>
        <i x="6" s="1" nd="1"/>
        <i x="16" s="1" nd="1"/>
        <i x="3" s="1" nd="1"/>
        <i x="14" s="1" nd="1"/>
        <i x="18" s="1" nd="1"/>
        <i x="5" s="1" nd="1"/>
        <i x="12" s="1" nd="1"/>
        <i x="13" s="1" nd="1"/>
        <i x="15" s="1" nd="1"/>
        <i x="23" s="1" nd="1"/>
        <i x="8" s="1" nd="1"/>
        <i x="17" s="1" nd="1"/>
        <i x="10"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ate" xr10:uid="{00000000-0014-0000-FFFF-FFFF01000000}" cache="Slicer_Date" caption="Date" style="SlicerStyleOther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youtu.be/1RjQEbs6EY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4:V54"/>
  <sheetViews>
    <sheetView showGridLines="0" showRowColHeaders="0" tabSelected="1" workbookViewId="0">
      <selection activeCell="B19" sqref="B19:V19"/>
    </sheetView>
  </sheetViews>
  <sheetFormatPr defaultRowHeight="15" x14ac:dyDescent="0.25"/>
  <sheetData>
    <row r="14" spans="2:22" ht="39" x14ac:dyDescent="0.6">
      <c r="B14" s="114" t="s">
        <v>78</v>
      </c>
      <c r="C14" s="114"/>
      <c r="D14" s="114"/>
      <c r="E14" s="114"/>
      <c r="F14" s="114"/>
      <c r="G14" s="114"/>
      <c r="H14" s="114"/>
      <c r="I14" s="114"/>
      <c r="J14" s="114"/>
      <c r="K14" s="114"/>
      <c r="L14" s="114"/>
      <c r="M14" s="114"/>
      <c r="N14" s="114"/>
      <c r="O14" s="114"/>
      <c r="P14" s="114"/>
      <c r="Q14" s="114"/>
      <c r="R14" s="114"/>
      <c r="S14" s="114"/>
      <c r="T14" s="114"/>
      <c r="U14" s="114"/>
      <c r="V14" s="114"/>
    </row>
    <row r="15" spans="2:22" ht="21" customHeight="1" x14ac:dyDescent="0.25">
      <c r="B15" s="110" t="s">
        <v>84</v>
      </c>
      <c r="C15" s="110"/>
      <c r="D15" s="110"/>
      <c r="E15" s="110"/>
      <c r="F15" s="110"/>
      <c r="G15" s="110"/>
      <c r="H15" s="110"/>
      <c r="I15" s="110"/>
      <c r="J15" s="110"/>
      <c r="K15" s="110"/>
      <c r="L15" s="110"/>
      <c r="M15" s="110"/>
      <c r="N15" s="110"/>
      <c r="O15" s="110"/>
      <c r="P15" s="110"/>
      <c r="Q15" s="110"/>
      <c r="R15" s="110"/>
      <c r="S15" s="110"/>
      <c r="T15" s="110"/>
      <c r="U15" s="110"/>
      <c r="V15" s="110"/>
    </row>
    <row r="16" spans="2:22" x14ac:dyDescent="0.25">
      <c r="B16" s="111" t="s">
        <v>85</v>
      </c>
      <c r="C16" s="111"/>
      <c r="D16" s="111"/>
      <c r="E16" s="111"/>
      <c r="F16" s="111"/>
      <c r="G16" s="111"/>
      <c r="H16" s="111"/>
      <c r="I16" s="111"/>
      <c r="J16" s="111"/>
      <c r="K16" s="111"/>
      <c r="L16" s="111"/>
      <c r="M16" s="111"/>
      <c r="N16" s="111"/>
      <c r="O16" s="111"/>
      <c r="P16" s="111"/>
      <c r="Q16" s="111"/>
      <c r="R16" s="111"/>
      <c r="S16" s="111"/>
      <c r="T16" s="111"/>
      <c r="U16" s="111"/>
      <c r="V16" s="111"/>
    </row>
    <row r="17" spans="2:22" x14ac:dyDescent="0.25">
      <c r="B17" s="112" t="s">
        <v>86</v>
      </c>
      <c r="C17" s="112"/>
      <c r="D17" s="112"/>
      <c r="E17" s="112"/>
      <c r="F17" s="112"/>
      <c r="G17" s="112"/>
      <c r="H17" s="112"/>
      <c r="I17" s="112"/>
      <c r="J17" s="112"/>
      <c r="K17" s="112"/>
      <c r="L17" s="112"/>
      <c r="M17" s="112"/>
      <c r="N17" s="112"/>
      <c r="O17" s="112"/>
      <c r="P17" s="112"/>
      <c r="Q17" s="112"/>
      <c r="R17" s="112"/>
      <c r="S17" s="112"/>
      <c r="T17" s="112"/>
      <c r="U17" s="112"/>
      <c r="V17" s="112"/>
    </row>
    <row r="18" spans="2:22" x14ac:dyDescent="0.25">
      <c r="B18" s="113" t="s">
        <v>87</v>
      </c>
      <c r="C18" s="113"/>
      <c r="D18" s="113"/>
      <c r="E18" s="113"/>
      <c r="F18" s="113"/>
      <c r="G18" s="113"/>
      <c r="H18" s="113"/>
      <c r="I18" s="113"/>
      <c r="J18" s="113"/>
      <c r="K18" s="113"/>
      <c r="L18" s="113"/>
      <c r="M18" s="113"/>
      <c r="N18" s="113"/>
      <c r="O18" s="113"/>
      <c r="P18" s="113"/>
      <c r="Q18" s="113"/>
      <c r="R18" s="113"/>
      <c r="S18" s="113"/>
      <c r="T18" s="113"/>
      <c r="U18" s="113"/>
      <c r="V18" s="113"/>
    </row>
    <row r="19" spans="2:22" x14ac:dyDescent="0.25">
      <c r="B19" s="106" t="s">
        <v>89</v>
      </c>
      <c r="C19" s="106"/>
      <c r="D19" s="106"/>
      <c r="E19" s="106"/>
      <c r="F19" s="106"/>
      <c r="G19" s="106"/>
      <c r="H19" s="106"/>
      <c r="I19" s="106"/>
      <c r="J19" s="106"/>
      <c r="K19" s="106"/>
      <c r="L19" s="106"/>
      <c r="M19" s="106"/>
      <c r="N19" s="106"/>
      <c r="O19" s="106"/>
      <c r="P19" s="106"/>
      <c r="Q19" s="106"/>
      <c r="R19" s="106"/>
      <c r="S19" s="106"/>
      <c r="T19" s="106"/>
      <c r="U19" s="106"/>
      <c r="V19" s="106"/>
    </row>
    <row r="20" spans="2:22" x14ac:dyDescent="0.25">
      <c r="B20" s="105"/>
      <c r="C20" s="105"/>
      <c r="D20" s="105"/>
      <c r="E20" s="105"/>
      <c r="F20" s="105"/>
      <c r="G20" s="105"/>
      <c r="H20" s="105"/>
      <c r="I20" s="105"/>
      <c r="J20" s="105"/>
      <c r="K20" s="105"/>
      <c r="L20" s="105"/>
      <c r="M20" s="105"/>
      <c r="N20" s="105"/>
      <c r="O20" s="105"/>
      <c r="P20" s="105"/>
      <c r="Q20" s="105"/>
      <c r="R20" s="105"/>
      <c r="S20" s="105"/>
      <c r="T20" s="105"/>
      <c r="U20" s="105"/>
      <c r="V20" s="105"/>
    </row>
    <row r="21" spans="2:22" ht="15" customHeight="1" x14ac:dyDescent="0.25">
      <c r="B21" s="109" t="s">
        <v>79</v>
      </c>
      <c r="C21" s="109"/>
      <c r="D21" s="109"/>
      <c r="E21" s="109"/>
      <c r="F21" s="109"/>
      <c r="G21" s="109"/>
      <c r="H21" s="109"/>
      <c r="I21" s="109"/>
      <c r="J21" s="109"/>
      <c r="K21" s="109"/>
      <c r="L21" s="109"/>
      <c r="M21" s="109"/>
      <c r="N21" s="109"/>
      <c r="O21" s="109"/>
      <c r="P21" s="109"/>
      <c r="Q21" s="109"/>
      <c r="R21" s="109"/>
      <c r="S21" s="109"/>
      <c r="T21" s="109"/>
      <c r="U21" s="109"/>
      <c r="V21" s="109"/>
    </row>
    <row r="22" spans="2:22" x14ac:dyDescent="0.25">
      <c r="B22" s="109"/>
      <c r="C22" s="109"/>
      <c r="D22" s="109"/>
      <c r="E22" s="109"/>
      <c r="F22" s="109"/>
      <c r="G22" s="109"/>
      <c r="H22" s="109"/>
      <c r="I22" s="109"/>
      <c r="J22" s="109"/>
      <c r="K22" s="109"/>
      <c r="L22" s="109"/>
      <c r="M22" s="109"/>
      <c r="N22" s="109"/>
      <c r="O22" s="109"/>
      <c r="P22" s="109"/>
      <c r="Q22" s="109"/>
      <c r="R22" s="109"/>
      <c r="S22" s="109"/>
      <c r="T22" s="109"/>
      <c r="U22" s="109"/>
      <c r="V22" s="109"/>
    </row>
    <row r="23" spans="2:22" x14ac:dyDescent="0.25">
      <c r="B23" s="109"/>
      <c r="C23" s="109"/>
      <c r="D23" s="109"/>
      <c r="E23" s="109"/>
      <c r="F23" s="109"/>
      <c r="G23" s="109"/>
      <c r="H23" s="109"/>
      <c r="I23" s="109"/>
      <c r="J23" s="109"/>
      <c r="K23" s="109"/>
      <c r="L23" s="109"/>
      <c r="M23" s="109"/>
      <c r="N23" s="109"/>
      <c r="O23" s="109"/>
      <c r="P23" s="109"/>
      <c r="Q23" s="109"/>
      <c r="R23" s="109"/>
      <c r="S23" s="109"/>
      <c r="T23" s="109"/>
      <c r="U23" s="109"/>
      <c r="V23" s="109"/>
    </row>
    <row r="24" spans="2:22" x14ac:dyDescent="0.25">
      <c r="B24" s="104"/>
      <c r="C24" s="104"/>
      <c r="D24" s="104"/>
      <c r="E24" s="104"/>
      <c r="F24" s="104"/>
      <c r="G24" s="104"/>
      <c r="H24" s="104"/>
      <c r="I24" s="104"/>
      <c r="J24" s="104"/>
      <c r="K24" s="104"/>
      <c r="L24" s="104"/>
      <c r="M24" s="104"/>
      <c r="N24" s="104"/>
      <c r="O24" s="104"/>
      <c r="P24" s="104"/>
      <c r="Q24" s="104"/>
      <c r="R24" s="104"/>
      <c r="S24" s="104"/>
      <c r="T24" s="104"/>
      <c r="U24" s="104"/>
      <c r="V24" s="104"/>
    </row>
    <row r="25" spans="2:22" ht="21" x14ac:dyDescent="0.35">
      <c r="B25" s="108" t="s">
        <v>80</v>
      </c>
      <c r="C25" s="108"/>
      <c r="D25" s="108"/>
      <c r="E25" s="108"/>
      <c r="F25" s="108"/>
      <c r="G25" s="108"/>
      <c r="H25" s="108"/>
      <c r="I25" s="108"/>
      <c r="J25" s="108"/>
      <c r="K25" s="108"/>
      <c r="L25" s="108"/>
      <c r="M25" s="108"/>
      <c r="N25" s="108"/>
    </row>
    <row r="29" spans="2:22" x14ac:dyDescent="0.25">
      <c r="B29" s="107" t="s">
        <v>81</v>
      </c>
      <c r="C29" s="107"/>
    </row>
    <row r="30" spans="2:22" x14ac:dyDescent="0.25">
      <c r="B30" s="107"/>
      <c r="C30" s="107"/>
    </row>
    <row r="31" spans="2:22" x14ac:dyDescent="0.25">
      <c r="B31" s="107"/>
      <c r="C31" s="107"/>
    </row>
    <row r="33" spans="2:3" x14ac:dyDescent="0.25">
      <c r="B33" s="107" t="s">
        <v>82</v>
      </c>
      <c r="C33" s="107"/>
    </row>
    <row r="34" spans="2:3" x14ac:dyDescent="0.25">
      <c r="B34" s="107"/>
      <c r="C34" s="107"/>
    </row>
    <row r="36" spans="2:3" x14ac:dyDescent="0.25">
      <c r="B36" s="107" t="s">
        <v>83</v>
      </c>
      <c r="C36" s="107"/>
    </row>
    <row r="37" spans="2:3" x14ac:dyDescent="0.25">
      <c r="B37" s="107"/>
      <c r="C37" s="107"/>
    </row>
    <row r="38" spans="2:3" x14ac:dyDescent="0.25">
      <c r="B38" s="107"/>
      <c r="C38" s="107"/>
    </row>
    <row r="39" spans="2:3" x14ac:dyDescent="0.25">
      <c r="B39" s="107"/>
      <c r="C39" s="107"/>
    </row>
    <row r="54" spans="2:3" x14ac:dyDescent="0.25">
      <c r="B54" s="103"/>
      <c r="C54" s="86"/>
    </row>
  </sheetData>
  <sheetProtection selectLockedCells="1" selectUnlockedCells="1"/>
  <mergeCells count="11">
    <mergeCell ref="B15:V15"/>
    <mergeCell ref="B16:V16"/>
    <mergeCell ref="B17:V17"/>
    <mergeCell ref="B18:V18"/>
    <mergeCell ref="B14:V14"/>
    <mergeCell ref="B19:V19"/>
    <mergeCell ref="B29:C31"/>
    <mergeCell ref="B33:C34"/>
    <mergeCell ref="B36:C39"/>
    <mergeCell ref="B25:N25"/>
    <mergeCell ref="B21:V23"/>
  </mergeCells>
  <hyperlinks>
    <hyperlink ref="B19:V19" r:id="rId1" display="Click here for data entry tutorial" xr:uid="{5A737A6E-2F43-4B49-A599-E549016D731E}"/>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pageSetUpPr fitToPage="1"/>
  </sheetPr>
  <dimension ref="A1:N200"/>
  <sheetViews>
    <sheetView showGridLines="0" showRowColHeaders="0" workbookViewId="0"/>
  </sheetViews>
  <sheetFormatPr defaultRowHeight="15" x14ac:dyDescent="0.25"/>
  <cols>
    <col min="1" max="1" width="12.140625" bestFit="1" customWidth="1"/>
    <col min="2" max="2" width="71.28515625" bestFit="1" customWidth="1"/>
    <col min="3" max="3" width="12" customWidth="1"/>
    <col min="4" max="4" width="11" bestFit="1" customWidth="1"/>
    <col min="5" max="5" width="10.7109375" bestFit="1" customWidth="1"/>
    <col min="6" max="6" width="9.7109375" bestFit="1" customWidth="1"/>
    <col min="7" max="7" width="7.7109375" customWidth="1"/>
    <col min="8" max="8" width="7.7109375" bestFit="1" customWidth="1"/>
    <col min="10" max="10" width="9.140625" customWidth="1"/>
  </cols>
  <sheetData>
    <row r="1" spans="1:8" x14ac:dyDescent="0.25">
      <c r="A1" s="86" t="s">
        <v>74</v>
      </c>
      <c r="B1" s="87">
        <f ca="1">NOW()</f>
        <v>44055.565530439817</v>
      </c>
    </row>
    <row r="7" spans="1:8" ht="15.75" x14ac:dyDescent="0.25">
      <c r="B7" s="18"/>
      <c r="C7" s="35"/>
      <c r="D7" s="35"/>
      <c r="E7" s="35"/>
      <c r="F7" s="35"/>
      <c r="G7" s="35"/>
      <c r="H7" s="35"/>
    </row>
    <row r="8" spans="1:8" ht="15.75" x14ac:dyDescent="0.25">
      <c r="B8" s="18"/>
      <c r="C8" s="35"/>
      <c r="D8" s="35"/>
      <c r="E8" s="35"/>
      <c r="F8" s="35"/>
      <c r="G8" s="35"/>
      <c r="H8" s="35"/>
    </row>
    <row r="9" spans="1:8" ht="15.75" x14ac:dyDescent="0.25">
      <c r="B9" s="18"/>
      <c r="C9" s="35"/>
      <c r="D9" s="35"/>
      <c r="E9" s="35"/>
      <c r="F9" s="35"/>
      <c r="G9" s="35"/>
      <c r="H9" s="35"/>
    </row>
    <row r="10" spans="1:8" ht="15.75" x14ac:dyDescent="0.25">
      <c r="B10" s="18"/>
      <c r="C10" s="35"/>
      <c r="D10" s="35"/>
      <c r="E10" s="35"/>
      <c r="F10" s="35"/>
      <c r="G10" s="35"/>
      <c r="H10" s="35"/>
    </row>
    <row r="11" spans="1:8" ht="15.75" x14ac:dyDescent="0.25">
      <c r="B11" s="18"/>
      <c r="C11" s="35"/>
      <c r="D11" s="35"/>
      <c r="E11" s="35"/>
      <c r="F11" s="35"/>
      <c r="G11" s="35"/>
      <c r="H11" s="35"/>
    </row>
    <row r="12" spans="1:8" ht="15.75" x14ac:dyDescent="0.25">
      <c r="B12" s="18"/>
      <c r="C12" s="35"/>
      <c r="D12" s="35"/>
      <c r="E12" s="35"/>
      <c r="F12" s="35"/>
      <c r="G12" s="35"/>
      <c r="H12" s="35"/>
    </row>
    <row r="13" spans="1:8" ht="15.75" x14ac:dyDescent="0.25">
      <c r="B13" s="18"/>
      <c r="C13" s="35"/>
      <c r="D13" s="35"/>
      <c r="E13" s="35"/>
      <c r="F13" s="35"/>
      <c r="G13" s="35"/>
      <c r="H13" s="35"/>
    </row>
    <row r="14" spans="1:8" ht="15.75" x14ac:dyDescent="0.25">
      <c r="B14" s="18"/>
      <c r="C14" s="35"/>
      <c r="D14" s="35"/>
      <c r="E14" s="35"/>
      <c r="F14" s="35"/>
      <c r="G14" s="35"/>
      <c r="H14" s="35"/>
    </row>
    <row r="15" spans="1:8" x14ac:dyDescent="0.25">
      <c r="C15" s="35"/>
      <c r="D15" s="35"/>
      <c r="E15" s="35"/>
      <c r="F15" s="35"/>
      <c r="G15" s="35"/>
      <c r="H15" s="35"/>
    </row>
    <row r="16" spans="1:8" x14ac:dyDescent="0.25">
      <c r="C16" s="35"/>
      <c r="D16" s="35"/>
      <c r="E16" s="35"/>
      <c r="F16" s="35"/>
      <c r="G16" s="35"/>
      <c r="H16" s="35"/>
    </row>
    <row r="17" spans="2:13" x14ac:dyDescent="0.25">
      <c r="C17" s="35"/>
      <c r="D17" s="35"/>
      <c r="E17" s="35"/>
      <c r="F17" s="35"/>
      <c r="G17" s="35"/>
      <c r="H17" s="35"/>
    </row>
    <row r="18" spans="2:13" ht="15.75" x14ac:dyDescent="0.25">
      <c r="B18" s="18"/>
      <c r="C18" s="35"/>
      <c r="D18" s="35"/>
      <c r="E18" s="35"/>
      <c r="F18" s="35"/>
      <c r="G18" s="35"/>
      <c r="H18" s="35"/>
    </row>
    <row r="19" spans="2:13" ht="15.75" x14ac:dyDescent="0.25">
      <c r="B19" s="18"/>
      <c r="C19" s="35"/>
      <c r="D19" s="35"/>
      <c r="E19" s="35"/>
      <c r="F19" s="35"/>
      <c r="G19" s="35"/>
      <c r="H19" s="35"/>
    </row>
    <row r="20" spans="2:13" x14ac:dyDescent="0.25">
      <c r="B20" s="27"/>
      <c r="C20" s="38" t="str">
        <f>IF('BoQ Data Entry'!D9&gt;0,'BoQ Data Entry'!D9,"")</f>
        <v/>
      </c>
      <c r="D20" s="38" t="str">
        <f>IF('BoQ Data Entry'!E9&gt;0,'BoQ Data Entry'!E9,"")</f>
        <v/>
      </c>
      <c r="E20" s="38" t="str">
        <f>IF('BoQ Data Entry'!F9&gt;0,'BoQ Data Entry'!F9,"")</f>
        <v/>
      </c>
      <c r="F20" s="38" t="str">
        <f>IF('BoQ Data Entry'!G9&gt;0,'BoQ Data Entry'!G9,"")</f>
        <v/>
      </c>
      <c r="G20" s="38" t="str">
        <f>IF('BoQ Data Entry'!H9&gt;0,'BoQ Data Entry'!H9,"")</f>
        <v/>
      </c>
      <c r="H20" s="38" t="str">
        <f>IF('BoQ Data Entry'!I9&gt;0,'BoQ Data Entry'!I9,"")</f>
        <v/>
      </c>
    </row>
    <row r="21" spans="2:13" ht="15.75" x14ac:dyDescent="0.25">
      <c r="B21" s="18" t="s">
        <v>72</v>
      </c>
      <c r="C21" s="30">
        <f>Graph!I43/41</f>
        <v>0</v>
      </c>
      <c r="D21" s="30">
        <f>Graph!I44/41</f>
        <v>0</v>
      </c>
      <c r="E21" s="30">
        <f>Graph!I45/41</f>
        <v>0</v>
      </c>
      <c r="F21" s="30">
        <f>Graph!I46/41</f>
        <v>0</v>
      </c>
      <c r="G21" s="30">
        <f>Graph!I47/41</f>
        <v>0</v>
      </c>
      <c r="H21" s="30">
        <f>Graph!I48/41</f>
        <v>0</v>
      </c>
    </row>
    <row r="22" spans="2:13" ht="15.75" x14ac:dyDescent="0.25">
      <c r="B22" s="18" t="s">
        <v>70</v>
      </c>
      <c r="C22" s="30">
        <f>Graph!J43/41</f>
        <v>0</v>
      </c>
      <c r="D22" s="30">
        <f>Graph!J44/41</f>
        <v>0</v>
      </c>
      <c r="E22" s="30">
        <f>Graph!J45/41</f>
        <v>0</v>
      </c>
      <c r="F22" s="30">
        <f>Graph!J46/41</f>
        <v>0</v>
      </c>
      <c r="G22" s="30">
        <f>Graph!J47/41</f>
        <v>0</v>
      </c>
      <c r="H22" s="30">
        <f>Graph!J48/41</f>
        <v>0</v>
      </c>
    </row>
    <row r="23" spans="2:13" ht="15.75" x14ac:dyDescent="0.25">
      <c r="B23" s="25" t="s">
        <v>71</v>
      </c>
      <c r="C23" s="31">
        <f>Graph!K43/41</f>
        <v>0</v>
      </c>
      <c r="D23" s="31">
        <f>Graph!K44/41</f>
        <v>0</v>
      </c>
      <c r="E23" s="31">
        <f>Graph!K45/41</f>
        <v>0</v>
      </c>
      <c r="F23" s="31">
        <f>Graph!K46/41</f>
        <v>0</v>
      </c>
      <c r="G23" s="31">
        <f>Graph!K47/41</f>
        <v>0</v>
      </c>
      <c r="H23" s="31">
        <f>Graph!K48/41</f>
        <v>0</v>
      </c>
    </row>
    <row r="24" spans="2:13" ht="15.75" x14ac:dyDescent="0.25">
      <c r="B24" s="18"/>
    </row>
    <row r="25" spans="2:13" x14ac:dyDescent="0.25">
      <c r="C25" s="126" t="s">
        <v>13</v>
      </c>
      <c r="D25" s="126"/>
      <c r="E25" s="126"/>
    </row>
    <row r="26" spans="2:13" ht="31.5" x14ac:dyDescent="0.25">
      <c r="B26" s="34"/>
      <c r="C26" s="69" t="s">
        <v>8</v>
      </c>
      <c r="D26" s="70" t="s">
        <v>9</v>
      </c>
      <c r="E26" s="71" t="s">
        <v>10</v>
      </c>
      <c r="F26" s="32"/>
      <c r="G26" s="127" t="s">
        <v>14</v>
      </c>
      <c r="H26" s="127"/>
      <c r="I26" s="127"/>
      <c r="J26" s="127"/>
      <c r="K26" s="127"/>
      <c r="L26" s="127"/>
      <c r="M26" s="127"/>
    </row>
    <row r="27" spans="2:13" x14ac:dyDescent="0.25">
      <c r="B27" s="8" t="s">
        <v>4</v>
      </c>
      <c r="C27" s="26">
        <f>COUNTIF('BoQ Data Entry'!D10:D16,0)</f>
        <v>0</v>
      </c>
      <c r="D27" s="26">
        <f>COUNTIF('BoQ Data Entry'!D10:D16,1)</f>
        <v>0</v>
      </c>
      <c r="E27" s="26">
        <f>COUNTIF('BoQ Data Entry'!D10:D16,2)</f>
        <v>0</v>
      </c>
      <c r="G27" s="73">
        <f>IF('BoQ Data Entry'!D10=0,'BoQ Data Entry'!B10,"")</f>
        <v>1</v>
      </c>
      <c r="H27" s="74">
        <f>IF('BoQ Data Entry'!D11=0,'BoQ Data Entry'!B11,"")</f>
        <v>2</v>
      </c>
      <c r="I27" s="74">
        <f>IF('BoQ Data Entry'!D12=0,'BoQ Data Entry'!B12,"")</f>
        <v>3</v>
      </c>
      <c r="J27" s="74">
        <f>IF('BoQ Data Entry'!D13=0,'BoQ Data Entry'!B13,"")</f>
        <v>4</v>
      </c>
      <c r="K27" s="74">
        <f>IF('BoQ Data Entry'!D14=0,'BoQ Data Entry'!B14,"")</f>
        <v>5</v>
      </c>
      <c r="L27" s="74">
        <f>IF('BoQ Data Entry'!D15=0,'BoQ Data Entry'!B15,"")</f>
        <v>6</v>
      </c>
      <c r="M27" s="75">
        <f>IF('BoQ Data Entry'!D16=0,'BoQ Data Entry'!B16,"")</f>
        <v>7</v>
      </c>
    </row>
    <row r="28" spans="2:13" x14ac:dyDescent="0.25">
      <c r="B28" s="9" t="s">
        <v>16</v>
      </c>
      <c r="C28" s="26">
        <f>COUNTIF('BoQ Data Entry'!D17:D18,0)</f>
        <v>0</v>
      </c>
      <c r="D28" s="26">
        <f>COUNTIF('BoQ Data Entry'!D17:D18,1)</f>
        <v>0</v>
      </c>
      <c r="E28" s="26">
        <f>COUNTIF('BoQ Data Entry'!D17:D18,2)</f>
        <v>0</v>
      </c>
      <c r="G28" s="76">
        <f>IF('BoQ Data Entry'!D17=0,'BoQ Data Entry'!B17,"")</f>
        <v>8</v>
      </c>
      <c r="H28" s="77">
        <f>IF('BoQ Data Entry'!D18=0,'BoQ Data Entry'!B18,"")</f>
        <v>9</v>
      </c>
      <c r="I28" s="115"/>
      <c r="J28" s="115"/>
      <c r="K28" s="115"/>
      <c r="L28" s="115"/>
      <c r="M28" s="116"/>
    </row>
    <row r="29" spans="2:13" x14ac:dyDescent="0.25">
      <c r="B29" s="9" t="s">
        <v>5</v>
      </c>
      <c r="C29" s="26">
        <f>COUNTIF('BoQ Data Entry'!D19:D22,0)</f>
        <v>0</v>
      </c>
      <c r="D29" s="26">
        <f>COUNTIF('BoQ Data Entry'!D19:D22,1)</f>
        <v>0</v>
      </c>
      <c r="E29" s="26">
        <f>COUNTIF('BoQ Data Entry'!D19:D22,2)</f>
        <v>0</v>
      </c>
      <c r="G29" s="76">
        <f>IF('BoQ Data Entry'!D19=0,'BoQ Data Entry'!B19,"")</f>
        <v>10</v>
      </c>
      <c r="H29" s="77">
        <f>IF('BoQ Data Entry'!D20=0,'BoQ Data Entry'!B20,"")</f>
        <v>11</v>
      </c>
      <c r="I29" s="77">
        <f>IF('BoQ Data Entry'!D21=0,'BoQ Data Entry'!B21,"")</f>
        <v>12</v>
      </c>
      <c r="J29" s="77">
        <f>IF('BoQ Data Entry'!D22=0,'BoQ Data Entry'!B22,"")</f>
        <v>13</v>
      </c>
      <c r="K29" s="124"/>
      <c r="L29" s="124"/>
      <c r="M29" s="125"/>
    </row>
    <row r="30" spans="2:13" x14ac:dyDescent="0.25">
      <c r="B30" s="9" t="s">
        <v>17</v>
      </c>
      <c r="C30" s="26">
        <f>COUNTIF('BoQ Data Entry'!D23:D29,0)</f>
        <v>0</v>
      </c>
      <c r="D30" s="26">
        <f>COUNTIF('BoQ Data Entry'!D23:D29,1)</f>
        <v>0</v>
      </c>
      <c r="E30" s="26">
        <f>COUNTIF('BoQ Data Entry'!D23:D29,2)</f>
        <v>0</v>
      </c>
      <c r="G30" s="76">
        <f>IF('BoQ Data Entry'!D23=0,'BoQ Data Entry'!B23,"")</f>
        <v>14</v>
      </c>
      <c r="H30" s="77">
        <f>IF('BoQ Data Entry'!D24=0,'BoQ Data Entry'!B24,"")</f>
        <v>15</v>
      </c>
      <c r="I30" s="77">
        <f>IF('BoQ Data Entry'!D25=0,'BoQ Data Entry'!B25,"")</f>
        <v>16</v>
      </c>
      <c r="J30" s="77">
        <f>IF('BoQ Data Entry'!D26=0,'BoQ Data Entry'!B26,"")</f>
        <v>17</v>
      </c>
      <c r="K30" s="77">
        <f>IF('BoQ Data Entry'!D27=0,'BoQ Data Entry'!B27,"")</f>
        <v>18</v>
      </c>
      <c r="L30" s="77">
        <f>IF('BoQ Data Entry'!D28=0,'BoQ Data Entry'!B28,"")</f>
        <v>19</v>
      </c>
      <c r="M30" s="78">
        <f>IF('BoQ Data Entry'!D29=0,'BoQ Data Entry'!B29,"")</f>
        <v>20</v>
      </c>
    </row>
    <row r="31" spans="2:13" ht="15.75" x14ac:dyDescent="0.25">
      <c r="B31" s="10" t="s">
        <v>18</v>
      </c>
      <c r="C31" s="26">
        <f>COUNTIF('BoQ Data Entry'!D30:D36,0)</f>
        <v>0</v>
      </c>
      <c r="D31" s="26">
        <f>COUNTIF('BoQ Data Entry'!D30:D36,1)</f>
        <v>0</v>
      </c>
      <c r="E31" s="26">
        <f>COUNTIF('BoQ Data Entry'!D30:D36,2)</f>
        <v>0</v>
      </c>
      <c r="G31" s="76">
        <f>IF('BoQ Data Entry'!D30=0,'BoQ Data Entry'!B30,"")</f>
        <v>21</v>
      </c>
      <c r="H31" s="77">
        <f>IF('BoQ Data Entry'!D31=0,'BoQ Data Entry'!B31,"")</f>
        <v>22</v>
      </c>
      <c r="I31" s="77">
        <f>IF('BoQ Data Entry'!D32=0,'BoQ Data Entry'!B32,"")</f>
        <v>23</v>
      </c>
      <c r="J31" s="77">
        <f>IF('BoQ Data Entry'!D33=0,'BoQ Data Entry'!B33,"")</f>
        <v>24</v>
      </c>
      <c r="K31" s="77">
        <f>IF('BoQ Data Entry'!D34=0,'BoQ Data Entry'!B34,"")</f>
        <v>25</v>
      </c>
      <c r="L31" s="77">
        <f>IF('BoQ Data Entry'!D35=0,'BoQ Data Entry'!B35,"")</f>
        <v>26</v>
      </c>
      <c r="M31" s="78">
        <f>IF('BoQ Data Entry'!D36=0,'BoQ Data Entry'!B36,"")</f>
        <v>27</v>
      </c>
    </row>
    <row r="32" spans="2:13" ht="15.75" x14ac:dyDescent="0.25">
      <c r="B32" s="10" t="s">
        <v>46</v>
      </c>
      <c r="C32" s="26">
        <f>COUNTIF('BoQ Data Entry'!D37:D43,0)</f>
        <v>0</v>
      </c>
      <c r="D32" s="26">
        <f>COUNTIF('BoQ Data Entry'!D37:D43,1)</f>
        <v>0</v>
      </c>
      <c r="E32" s="26">
        <f>COUNTIF('BoQ Data Entry'!D37:D43,2)</f>
        <v>0</v>
      </c>
      <c r="G32" s="76">
        <f>IF('BoQ Data Entry'!D37=0,'BoQ Data Entry'!B37,"")</f>
        <v>28</v>
      </c>
      <c r="H32" s="77">
        <f>IF('BoQ Data Entry'!D38=0,'BoQ Data Entry'!B38,"")</f>
        <v>29</v>
      </c>
      <c r="I32" s="77">
        <f>IF('BoQ Data Entry'!D39=0,'BoQ Data Entry'!B39,"")</f>
        <v>30</v>
      </c>
      <c r="J32" s="77">
        <f>IF('BoQ Data Entry'!D40=0,'BoQ Data Entry'!B40,"")</f>
        <v>31</v>
      </c>
      <c r="K32" s="77">
        <f>IF('BoQ Data Entry'!D41=0,'BoQ Data Entry'!B41,"")</f>
        <v>32</v>
      </c>
      <c r="L32" s="77">
        <f>IF('BoQ Data Entry'!$D42=0,'BoQ Data Entry'!$B42,"")</f>
        <v>33</v>
      </c>
      <c r="M32" s="78">
        <f>IF('BoQ Data Entry'!$D43=0,'BoQ Data Entry'!$B43,"")</f>
        <v>34</v>
      </c>
    </row>
    <row r="33" spans="2:14" ht="15.75" x14ac:dyDescent="0.25">
      <c r="B33" s="10" t="s">
        <v>6</v>
      </c>
      <c r="C33" s="26">
        <f>COUNTIF('BoQ Data Entry'!D44:D50,0)</f>
        <v>0</v>
      </c>
      <c r="D33" s="26">
        <f>COUNTIF('BoQ Data Entry'!D44:D50,1)</f>
        <v>0</v>
      </c>
      <c r="E33" s="26">
        <f>COUNTIF('BoQ Data Entry'!D44:D50,2)</f>
        <v>0</v>
      </c>
      <c r="G33" s="79">
        <f>IF('BoQ Data Entry'!$D44=0,'BoQ Data Entry'!$B44,"")</f>
        <v>35</v>
      </c>
      <c r="H33" s="80">
        <f>IF('BoQ Data Entry'!$D45=0,'BoQ Data Entry'!$B45,"")</f>
        <v>36</v>
      </c>
      <c r="I33" s="80">
        <f>IF('BoQ Data Entry'!$D46=0,'BoQ Data Entry'!$B46,"")</f>
        <v>37</v>
      </c>
      <c r="J33" s="80">
        <f>IF('BoQ Data Entry'!$D47=0,'BoQ Data Entry'!$B47,"")</f>
        <v>38</v>
      </c>
      <c r="K33" s="80">
        <f>IF('BoQ Data Entry'!$D48=0,'BoQ Data Entry'!$B48,"")</f>
        <v>39</v>
      </c>
      <c r="L33" s="80">
        <f>IF('BoQ Data Entry'!$D49=0,'BoQ Data Entry'!$B49,"")</f>
        <v>40</v>
      </c>
      <c r="M33" s="81">
        <f>IF('BoQ Data Entry'!$D50=0,'BoQ Data Entry'!$B50,"")</f>
        <v>41</v>
      </c>
    </row>
    <row r="34" spans="2:14" ht="15.75" x14ac:dyDescent="0.25">
      <c r="B34" s="83"/>
      <c r="C34" s="84"/>
      <c r="D34" s="84"/>
      <c r="E34" s="84"/>
      <c r="H34" s="72"/>
      <c r="I34" s="72"/>
      <c r="J34" s="72"/>
      <c r="K34" s="72"/>
      <c r="L34" s="37"/>
    </row>
    <row r="36" spans="2:14" x14ac:dyDescent="0.25">
      <c r="C36" s="126" t="s">
        <v>13</v>
      </c>
      <c r="D36" s="126"/>
      <c r="E36" s="126"/>
    </row>
    <row r="37" spans="2:14" ht="31.5" x14ac:dyDescent="0.25">
      <c r="B37" s="34"/>
      <c r="C37" s="69" t="s">
        <v>8</v>
      </c>
      <c r="D37" s="70" t="s">
        <v>9</v>
      </c>
      <c r="E37" s="71" t="s">
        <v>10</v>
      </c>
      <c r="G37" s="117" t="s">
        <v>14</v>
      </c>
      <c r="H37" s="118"/>
      <c r="I37" s="118"/>
      <c r="J37" s="118"/>
      <c r="K37" s="118"/>
      <c r="L37" s="118"/>
      <c r="M37" s="119"/>
    </row>
    <row r="38" spans="2:14" x14ac:dyDescent="0.25">
      <c r="B38" s="8" t="s">
        <v>4</v>
      </c>
      <c r="C38" s="26">
        <f>COUNTIF('BoQ Data Entry'!E10:E16,0)</f>
        <v>0</v>
      </c>
      <c r="D38" s="26">
        <f>COUNTIF('BoQ Data Entry'!E10:E16,1)</f>
        <v>0</v>
      </c>
      <c r="E38" s="26">
        <f>COUNTIF('BoQ Data Entry'!E10:E16,2)</f>
        <v>0</v>
      </c>
      <c r="G38" s="73">
        <f>IF('BoQ Data Entry'!E10=0,'BoQ Data Entry'!B10,"")</f>
        <v>1</v>
      </c>
      <c r="H38" s="74">
        <f>IF('BoQ Data Entry'!E11=0,'BoQ Data Entry'!B11,"")</f>
        <v>2</v>
      </c>
      <c r="I38" s="74">
        <f>IF('BoQ Data Entry'!E12=0,'BoQ Data Entry'!B12,"")</f>
        <v>3</v>
      </c>
      <c r="J38" s="74">
        <f>IF('BoQ Data Entry'!E13=0,'BoQ Data Entry'!B13,"")</f>
        <v>4</v>
      </c>
      <c r="K38" s="74">
        <f>IF('BoQ Data Entry'!E14=0,'BoQ Data Entry'!B14,"")</f>
        <v>5</v>
      </c>
      <c r="L38" s="74">
        <f>IF('BoQ Data Entry'!E15=0,'BoQ Data Entry'!B15,"")</f>
        <v>6</v>
      </c>
      <c r="M38" s="75">
        <f>IF('BoQ Data Entry'!E16=0,'BoQ Data Entry'!B16,"")</f>
        <v>7</v>
      </c>
    </row>
    <row r="39" spans="2:14" x14ac:dyDescent="0.25">
      <c r="B39" s="9" t="s">
        <v>16</v>
      </c>
      <c r="C39" s="26">
        <f>COUNTIF('BoQ Data Entry'!E17:E18,0)</f>
        <v>0</v>
      </c>
      <c r="D39" s="26">
        <f>COUNTIF('BoQ Data Entry'!E17:E18,1)</f>
        <v>0</v>
      </c>
      <c r="E39" s="26">
        <f>COUNTIF('BoQ Data Entry'!E17:E18,2)</f>
        <v>0</v>
      </c>
      <c r="G39" s="76">
        <f>IF('BoQ Data Entry'!E17=0,'BoQ Data Entry'!B17,"")</f>
        <v>8</v>
      </c>
      <c r="H39" s="77">
        <f>IF('BoQ Data Entry'!E18=0,'BoQ Data Entry'!B18,"")</f>
        <v>9</v>
      </c>
      <c r="I39" s="121"/>
      <c r="J39" s="122"/>
      <c r="K39" s="122"/>
      <c r="L39" s="122"/>
      <c r="M39" s="123"/>
    </row>
    <row r="40" spans="2:14" x14ac:dyDescent="0.25">
      <c r="B40" s="9" t="s">
        <v>5</v>
      </c>
      <c r="C40" s="26">
        <f>COUNTIF('BoQ Data Entry'!E19:E22,0)</f>
        <v>0</v>
      </c>
      <c r="D40" s="26">
        <f>COUNTIF('BoQ Data Entry'!E19:E22,1)</f>
        <v>0</v>
      </c>
      <c r="E40" s="26">
        <f>COUNTIF('BoQ Data Entry'!E19:E22,2)</f>
        <v>0</v>
      </c>
      <c r="G40" s="76">
        <f>IF('BoQ Data Entry'!E19=0,'BoQ Data Entry'!B19,"")</f>
        <v>10</v>
      </c>
      <c r="H40" s="77">
        <f>IF('BoQ Data Entry'!E20=0,'BoQ Data Entry'!B20,"")</f>
        <v>11</v>
      </c>
      <c r="I40" s="77">
        <f>IF('BoQ Data Entry'!E21=0,'BoQ Data Entry'!B21,"")</f>
        <v>12</v>
      </c>
      <c r="J40" s="77">
        <f>IF('BoQ Data Entry'!E22=0,'BoQ Data Entry'!B22,"")</f>
        <v>13</v>
      </c>
      <c r="K40" s="124"/>
      <c r="L40" s="124"/>
      <c r="M40" s="125"/>
      <c r="N40" s="72"/>
    </row>
    <row r="41" spans="2:14" x14ac:dyDescent="0.25">
      <c r="B41" s="9" t="s">
        <v>17</v>
      </c>
      <c r="C41" s="26">
        <f>COUNTIF('BoQ Data Entry'!E23:E29,0)</f>
        <v>0</v>
      </c>
      <c r="D41" s="26">
        <f>COUNTIF('BoQ Data Entry'!E23:E29,1)</f>
        <v>0</v>
      </c>
      <c r="E41" s="26">
        <f>COUNTIF('BoQ Data Entry'!E23:E29,2)</f>
        <v>0</v>
      </c>
      <c r="G41" s="76">
        <f>IF('BoQ Data Entry'!E23=0,'BoQ Data Entry'!B23,"")</f>
        <v>14</v>
      </c>
      <c r="H41" s="77">
        <f>IF('BoQ Data Entry'!E24=0,'BoQ Data Entry'!B24,"")</f>
        <v>15</v>
      </c>
      <c r="I41" s="77">
        <f>IF('BoQ Data Entry'!E25=0,'BoQ Data Entry'!B25,"")</f>
        <v>16</v>
      </c>
      <c r="J41" s="77">
        <f>IF('BoQ Data Entry'!E26=0,'BoQ Data Entry'!B26,"")</f>
        <v>17</v>
      </c>
      <c r="K41" s="77">
        <f>IF('BoQ Data Entry'!E27=0,'BoQ Data Entry'!B27,"")</f>
        <v>18</v>
      </c>
      <c r="L41" s="77">
        <f>IF('BoQ Data Entry'!E28=0,'BoQ Data Entry'!B28,"")</f>
        <v>19</v>
      </c>
      <c r="M41" s="78">
        <f>IF('BoQ Data Entry'!E29=0,'BoQ Data Entry'!B29,"")</f>
        <v>20</v>
      </c>
    </row>
    <row r="42" spans="2:14" ht="15.75" x14ac:dyDescent="0.25">
      <c r="B42" s="10" t="s">
        <v>18</v>
      </c>
      <c r="C42" s="26">
        <f>COUNTIF('BoQ Data Entry'!E30:E36,0)</f>
        <v>0</v>
      </c>
      <c r="D42" s="26">
        <f>COUNTIF('BoQ Data Entry'!E30:E36,1)</f>
        <v>0</v>
      </c>
      <c r="E42" s="26">
        <f>COUNTIF('BoQ Data Entry'!E30:E36,2)</f>
        <v>0</v>
      </c>
      <c r="G42" s="76">
        <f>IF('BoQ Data Entry'!E30=0,'BoQ Data Entry'!B30,"")</f>
        <v>21</v>
      </c>
      <c r="H42" s="77">
        <f>IF('BoQ Data Entry'!E31=0,'BoQ Data Entry'!B31,"")</f>
        <v>22</v>
      </c>
      <c r="I42" s="77">
        <f>IF('BoQ Data Entry'!E32=0,'BoQ Data Entry'!B32,"")</f>
        <v>23</v>
      </c>
      <c r="J42" s="77">
        <f>IF('BoQ Data Entry'!E33=0,'BoQ Data Entry'!B33,"")</f>
        <v>24</v>
      </c>
      <c r="K42" s="77">
        <f>IF('BoQ Data Entry'!E34=0,'BoQ Data Entry'!B34,"")</f>
        <v>25</v>
      </c>
      <c r="L42" s="77">
        <f>IF('BoQ Data Entry'!E35=0,'BoQ Data Entry'!B35,"")</f>
        <v>26</v>
      </c>
      <c r="M42" s="78">
        <f>IF('BoQ Data Entry'!E36=0,'BoQ Data Entry'!B36,"")</f>
        <v>27</v>
      </c>
    </row>
    <row r="43" spans="2:14" ht="15.75" x14ac:dyDescent="0.25">
      <c r="B43" s="10" t="s">
        <v>46</v>
      </c>
      <c r="C43" s="26">
        <f>COUNTIF('BoQ Data Entry'!E37:E43,0)</f>
        <v>0</v>
      </c>
      <c r="D43" s="26">
        <f>COUNTIF('BoQ Data Entry'!E37:E43,1)</f>
        <v>0</v>
      </c>
      <c r="E43" s="26">
        <f>COUNTIF('BoQ Data Entry'!E37:E43,2)</f>
        <v>0</v>
      </c>
      <c r="G43" s="76">
        <f>IF('BoQ Data Entry'!E37=0,'BoQ Data Entry'!B37,"")</f>
        <v>28</v>
      </c>
      <c r="H43" s="77">
        <f>IF('BoQ Data Entry'!E38=0,'BoQ Data Entry'!B38,"")</f>
        <v>29</v>
      </c>
      <c r="I43" s="77">
        <f>IF('BoQ Data Entry'!E39=0,'BoQ Data Entry'!B39,"")</f>
        <v>30</v>
      </c>
      <c r="J43" s="77">
        <f>IF('BoQ Data Entry'!E40=0,'BoQ Data Entry'!B40,"")</f>
        <v>31</v>
      </c>
      <c r="K43" s="77">
        <f>IF('BoQ Data Entry'!E41=0,'BoQ Data Entry'!B41,"")</f>
        <v>32</v>
      </c>
      <c r="L43" s="77">
        <f>IF('BoQ Data Entry'!E42=0,'BoQ Data Entry'!B42,"")</f>
        <v>33</v>
      </c>
      <c r="M43" s="78">
        <f>IF('BoQ Data Entry'!E43=0,'BoQ Data Entry'!B43,"")</f>
        <v>34</v>
      </c>
    </row>
    <row r="44" spans="2:14" ht="15.75" x14ac:dyDescent="0.25">
      <c r="B44" s="10" t="s">
        <v>6</v>
      </c>
      <c r="C44" s="26">
        <f>COUNTIF('BoQ Data Entry'!E44:E50,0)</f>
        <v>0</v>
      </c>
      <c r="D44" s="26">
        <f>COUNTIF('BoQ Data Entry'!E44:E50,1)</f>
        <v>0</v>
      </c>
      <c r="E44" s="26">
        <f>COUNTIF('BoQ Data Entry'!E44:E50,2)</f>
        <v>0</v>
      </c>
      <c r="G44" s="79">
        <f>IF('BoQ Data Entry'!$E44=0,'BoQ Data Entry'!$B44,"")</f>
        <v>35</v>
      </c>
      <c r="H44" s="80">
        <f>IF('BoQ Data Entry'!$E45=0,'BoQ Data Entry'!$B45,"")</f>
        <v>36</v>
      </c>
      <c r="I44" s="80">
        <f>IF('BoQ Data Entry'!$E46=0,'BoQ Data Entry'!$B46,"")</f>
        <v>37</v>
      </c>
      <c r="J44" s="80">
        <f>IF('BoQ Data Entry'!$E47=0,'BoQ Data Entry'!$B47,"")</f>
        <v>38</v>
      </c>
      <c r="K44" s="80">
        <f>IF('BoQ Data Entry'!$E48=0,'BoQ Data Entry'!$B48,"")</f>
        <v>39</v>
      </c>
      <c r="L44" s="80">
        <f>IF('BoQ Data Entry'!$E49=0,'BoQ Data Entry'!$B49,"")</f>
        <v>40</v>
      </c>
      <c r="M44" s="81">
        <f>IF('BoQ Data Entry'!$E50=0,'BoQ Data Entry'!$B50,"")</f>
        <v>41</v>
      </c>
    </row>
    <row r="45" spans="2:14" ht="15.75" x14ac:dyDescent="0.25">
      <c r="B45" s="83"/>
      <c r="C45" s="84"/>
      <c r="D45" s="84"/>
      <c r="E45" s="84"/>
    </row>
    <row r="47" spans="2:14" x14ac:dyDescent="0.25">
      <c r="C47" s="126" t="s">
        <v>13</v>
      </c>
      <c r="D47" s="126"/>
      <c r="E47" s="126"/>
    </row>
    <row r="48" spans="2:14" ht="31.5" x14ac:dyDescent="0.25">
      <c r="B48" s="34"/>
      <c r="C48" s="69" t="s">
        <v>8</v>
      </c>
      <c r="D48" s="70" t="s">
        <v>9</v>
      </c>
      <c r="E48" s="71" t="s">
        <v>10</v>
      </c>
      <c r="F48" s="32"/>
      <c r="G48" s="120" t="s">
        <v>14</v>
      </c>
      <c r="H48" s="120"/>
      <c r="I48" s="120"/>
      <c r="J48" s="120"/>
      <c r="K48" s="120"/>
      <c r="L48" s="120"/>
      <c r="M48" s="120"/>
    </row>
    <row r="49" spans="2:14" x14ac:dyDescent="0.25">
      <c r="B49" s="8" t="s">
        <v>4</v>
      </c>
      <c r="C49" s="26">
        <f>COUNTIF('BoQ Data Entry'!$F$10:$F$16,0)</f>
        <v>0</v>
      </c>
      <c r="D49" s="26">
        <f>COUNTIF('BoQ Data Entry'!$F$10:$F$16,1)</f>
        <v>0</v>
      </c>
      <c r="E49" s="26">
        <f>COUNTIF('BoQ Data Entry'!$F$10:$F$16,2)</f>
        <v>0</v>
      </c>
      <c r="G49" s="73">
        <f>IF('BoQ Data Entry'!$F10=0,'BoQ Data Entry'!$B10,"")</f>
        <v>1</v>
      </c>
      <c r="H49" s="74">
        <f>IF('BoQ Data Entry'!$F11=0,'BoQ Data Entry'!$B11,"")</f>
        <v>2</v>
      </c>
      <c r="I49" s="74">
        <f>IF('BoQ Data Entry'!$F12=0,'BoQ Data Entry'!$B12,"")</f>
        <v>3</v>
      </c>
      <c r="J49" s="74">
        <f>IF('BoQ Data Entry'!$F13=0,'BoQ Data Entry'!$B13,"")</f>
        <v>4</v>
      </c>
      <c r="K49" s="74">
        <f>IF('BoQ Data Entry'!$F14=0,'BoQ Data Entry'!$B14,"")</f>
        <v>5</v>
      </c>
      <c r="L49" s="74">
        <f>IF('BoQ Data Entry'!$F15=0,'BoQ Data Entry'!$B15,"")</f>
        <v>6</v>
      </c>
      <c r="M49" s="75">
        <f>IF('BoQ Data Entry'!$F16=0,'BoQ Data Entry'!$B16,"")</f>
        <v>7</v>
      </c>
    </row>
    <row r="50" spans="2:14" x14ac:dyDescent="0.25">
      <c r="B50" s="9" t="s">
        <v>16</v>
      </c>
      <c r="C50" s="26">
        <f>COUNTIF('BoQ Data Entry'!$F$17:$F$18,0)</f>
        <v>0</v>
      </c>
      <c r="D50" s="26">
        <f>COUNTIF('BoQ Data Entry'!$F$17:$F$18,1)</f>
        <v>0</v>
      </c>
      <c r="E50" s="26">
        <f>COUNTIF('BoQ Data Entry'!$F$17:$F$18,2)</f>
        <v>0</v>
      </c>
      <c r="G50" s="76">
        <f>IF('BoQ Data Entry'!$F17=0,'BoQ Data Entry'!$B17,"")</f>
        <v>8</v>
      </c>
      <c r="H50" s="77">
        <f>IF('BoQ Data Entry'!$F18=0,'BoQ Data Entry'!$B18,"")</f>
        <v>9</v>
      </c>
      <c r="I50" s="115"/>
      <c r="J50" s="115"/>
      <c r="K50" s="115"/>
      <c r="L50" s="115"/>
      <c r="M50" s="116"/>
    </row>
    <row r="51" spans="2:14" x14ac:dyDescent="0.25">
      <c r="B51" s="9" t="s">
        <v>5</v>
      </c>
      <c r="C51" s="26">
        <f>COUNTIF('BoQ Data Entry'!$F$19:$F$22,0)</f>
        <v>0</v>
      </c>
      <c r="D51" s="26">
        <f>COUNTIF('BoQ Data Entry'!$F$19:$F$22,1)</f>
        <v>0</v>
      </c>
      <c r="E51" s="26">
        <f>COUNTIF('BoQ Data Entry'!$F$19:$F$22,2)</f>
        <v>0</v>
      </c>
      <c r="G51" s="76">
        <f>IF('BoQ Data Entry'!$F19=0,'BoQ Data Entry'!$B19,"")</f>
        <v>10</v>
      </c>
      <c r="H51" s="77">
        <f>IF('BoQ Data Entry'!$F20=0,'BoQ Data Entry'!$B20,"")</f>
        <v>11</v>
      </c>
      <c r="I51" s="77">
        <f>IF('BoQ Data Entry'!$F21=0,'BoQ Data Entry'!$B21,"")</f>
        <v>12</v>
      </c>
      <c r="J51" s="77">
        <f>IF('BoQ Data Entry'!$F22=0,'BoQ Data Entry'!$B22,"")</f>
        <v>13</v>
      </c>
      <c r="K51" s="124"/>
      <c r="L51" s="124"/>
      <c r="M51" s="125"/>
      <c r="N51" s="72"/>
    </row>
    <row r="52" spans="2:14" x14ac:dyDescent="0.25">
      <c r="B52" s="9" t="s">
        <v>17</v>
      </c>
      <c r="C52" s="26">
        <f>COUNTIF('BoQ Data Entry'!$F$23:$F$29,0)</f>
        <v>0</v>
      </c>
      <c r="D52" s="26">
        <f>COUNTIF('BoQ Data Entry'!$F$23:$F$29,1)</f>
        <v>0</v>
      </c>
      <c r="E52" s="26">
        <f>COUNTIF('BoQ Data Entry'!$F$23:$F$29,2)</f>
        <v>0</v>
      </c>
      <c r="G52" s="76">
        <f>IF('BoQ Data Entry'!$F23=0,'BoQ Data Entry'!$B23,"")</f>
        <v>14</v>
      </c>
      <c r="H52" s="77">
        <f>IF('BoQ Data Entry'!$F24=0,'BoQ Data Entry'!$B24,"")</f>
        <v>15</v>
      </c>
      <c r="I52" s="77">
        <f>IF('BoQ Data Entry'!$F25=0,'BoQ Data Entry'!$B25,"")</f>
        <v>16</v>
      </c>
      <c r="J52" s="77">
        <f>IF('BoQ Data Entry'!$F26=0,'BoQ Data Entry'!$B26,"")</f>
        <v>17</v>
      </c>
      <c r="K52" s="77">
        <f>IF('BoQ Data Entry'!$F27=0,'BoQ Data Entry'!$B27,"")</f>
        <v>18</v>
      </c>
      <c r="L52" s="77">
        <f>IF('BoQ Data Entry'!$F28=0,'BoQ Data Entry'!$B28,"")</f>
        <v>19</v>
      </c>
      <c r="M52" s="78">
        <f>IF('BoQ Data Entry'!$F29=0,'BoQ Data Entry'!$B29,"")</f>
        <v>20</v>
      </c>
    </row>
    <row r="53" spans="2:14" ht="15.75" x14ac:dyDescent="0.25">
      <c r="B53" s="10" t="s">
        <v>18</v>
      </c>
      <c r="C53" s="26">
        <f>COUNTIF('BoQ Data Entry'!$F$30:$F$36,0)</f>
        <v>0</v>
      </c>
      <c r="D53" s="26">
        <f>COUNTIF('BoQ Data Entry'!$F$30:$F$36,1)</f>
        <v>0</v>
      </c>
      <c r="E53" s="26">
        <f>COUNTIF('BoQ Data Entry'!$F$30:$F$36,2)</f>
        <v>0</v>
      </c>
      <c r="G53" s="76">
        <f>IF('BoQ Data Entry'!$F30=0,'BoQ Data Entry'!$B30,"")</f>
        <v>21</v>
      </c>
      <c r="H53" s="77">
        <f>IF('BoQ Data Entry'!$F31=0,'BoQ Data Entry'!$B31,"")</f>
        <v>22</v>
      </c>
      <c r="I53" s="77">
        <f>IF('BoQ Data Entry'!$F32=0,'BoQ Data Entry'!$B32,"")</f>
        <v>23</v>
      </c>
      <c r="J53" s="77">
        <f>IF('BoQ Data Entry'!$F33=0,'BoQ Data Entry'!$B33,"")</f>
        <v>24</v>
      </c>
      <c r="K53" s="77">
        <f>IF('BoQ Data Entry'!$F34=0,'BoQ Data Entry'!$B34,"")</f>
        <v>25</v>
      </c>
      <c r="L53" s="77">
        <f>IF('BoQ Data Entry'!$F35=0,'BoQ Data Entry'!$B35,"")</f>
        <v>26</v>
      </c>
      <c r="M53" s="78">
        <f>IF('BoQ Data Entry'!$F36=0,'BoQ Data Entry'!$B36,"")</f>
        <v>27</v>
      </c>
    </row>
    <row r="54" spans="2:14" ht="15.75" x14ac:dyDescent="0.25">
      <c r="B54" s="10" t="s">
        <v>46</v>
      </c>
      <c r="C54" s="26">
        <f>COUNTIF('BoQ Data Entry'!$F$37:$F$43,0)</f>
        <v>0</v>
      </c>
      <c r="D54" s="26">
        <f>COUNTIF('BoQ Data Entry'!$F$37:$F$43,1)</f>
        <v>0</v>
      </c>
      <c r="E54" s="26">
        <f>COUNTIF('BoQ Data Entry'!$F$37:$F$43,2)</f>
        <v>0</v>
      </c>
      <c r="G54" s="76">
        <f>IF('BoQ Data Entry'!$F37=0,'BoQ Data Entry'!$B37,"")</f>
        <v>28</v>
      </c>
      <c r="H54" s="77">
        <f>IF('BoQ Data Entry'!$F38=0,'BoQ Data Entry'!$B38,"")</f>
        <v>29</v>
      </c>
      <c r="I54" s="77">
        <f>IF('BoQ Data Entry'!$F39=0,'BoQ Data Entry'!$B39,"")</f>
        <v>30</v>
      </c>
      <c r="J54" s="77">
        <f>IF('BoQ Data Entry'!$F40=0,'BoQ Data Entry'!$B40,"")</f>
        <v>31</v>
      </c>
      <c r="K54" s="77">
        <f>IF('BoQ Data Entry'!$F41=0,'BoQ Data Entry'!$B41,"")</f>
        <v>32</v>
      </c>
      <c r="L54" s="77">
        <f>IF('BoQ Data Entry'!$F42=0,'BoQ Data Entry'!$B42,"")</f>
        <v>33</v>
      </c>
      <c r="M54" s="78">
        <f>IF('BoQ Data Entry'!$F43=0,'BoQ Data Entry'!$B43,"")</f>
        <v>34</v>
      </c>
    </row>
    <row r="55" spans="2:14" ht="15.75" x14ac:dyDescent="0.25">
      <c r="B55" s="10" t="s">
        <v>6</v>
      </c>
      <c r="C55" s="26">
        <f>COUNTIF('BoQ Data Entry'!$F$44:$F$50,0)</f>
        <v>0</v>
      </c>
      <c r="D55" s="26">
        <f>COUNTIF('BoQ Data Entry'!$F$44:$F$50,1)</f>
        <v>0</v>
      </c>
      <c r="E55" s="26">
        <f>COUNTIF('BoQ Data Entry'!$F$44:$F$50,2)</f>
        <v>0</v>
      </c>
      <c r="G55" s="79">
        <f>IF('BoQ Data Entry'!$F44=0,'BoQ Data Entry'!$B44,"")</f>
        <v>35</v>
      </c>
      <c r="H55" s="80">
        <f>IF('BoQ Data Entry'!$F45=0,'BoQ Data Entry'!$B45,"")</f>
        <v>36</v>
      </c>
      <c r="I55" s="80">
        <f>IF('BoQ Data Entry'!$F46=0,'BoQ Data Entry'!$B46,"")</f>
        <v>37</v>
      </c>
      <c r="J55" s="80">
        <f>IF('BoQ Data Entry'!$F47=0,'BoQ Data Entry'!$B47,"")</f>
        <v>38</v>
      </c>
      <c r="K55" s="80">
        <f>IF('BoQ Data Entry'!$F48=0,'BoQ Data Entry'!$B48,"")</f>
        <v>39</v>
      </c>
      <c r="L55" s="80">
        <f>IF('BoQ Data Entry'!$F49=0,'BoQ Data Entry'!$B49,"")</f>
        <v>40</v>
      </c>
      <c r="M55" s="81">
        <f>IF('BoQ Data Entry'!$F50=0,'BoQ Data Entry'!$B50,"")</f>
        <v>41</v>
      </c>
    </row>
    <row r="56" spans="2:14" ht="15.75" x14ac:dyDescent="0.25">
      <c r="B56" s="83"/>
      <c r="C56" s="84"/>
      <c r="D56" s="84"/>
      <c r="E56" s="84"/>
      <c r="L56" s="37"/>
      <c r="M56" s="72"/>
    </row>
    <row r="57" spans="2:14" x14ac:dyDescent="0.25">
      <c r="L57" s="72"/>
    </row>
    <row r="58" spans="2:14" x14ac:dyDescent="0.25">
      <c r="C58" s="126" t="s">
        <v>13</v>
      </c>
      <c r="D58" s="126"/>
      <c r="E58" s="126"/>
    </row>
    <row r="59" spans="2:14" ht="31.5" x14ac:dyDescent="0.25">
      <c r="B59" s="34"/>
      <c r="C59" s="69" t="s">
        <v>8</v>
      </c>
      <c r="D59" s="70" t="s">
        <v>9</v>
      </c>
      <c r="E59" s="71" t="s">
        <v>10</v>
      </c>
      <c r="F59" s="32"/>
      <c r="G59" s="117" t="s">
        <v>14</v>
      </c>
      <c r="H59" s="118"/>
      <c r="I59" s="118"/>
      <c r="J59" s="118"/>
      <c r="K59" s="118"/>
      <c r="L59" s="118"/>
      <c r="M59" s="119"/>
    </row>
    <row r="60" spans="2:14" x14ac:dyDescent="0.25">
      <c r="B60" s="8" t="s">
        <v>4</v>
      </c>
      <c r="C60" s="26">
        <f>COUNTIF('BoQ Data Entry'!$G$10:$G$16,0)</f>
        <v>0</v>
      </c>
      <c r="D60" s="26">
        <f>COUNTIF('BoQ Data Entry'!$G$10:$G$16,1)</f>
        <v>0</v>
      </c>
      <c r="E60" s="26">
        <f>COUNTIF('BoQ Data Entry'!$G$10:$G$16,2)</f>
        <v>0</v>
      </c>
      <c r="G60" s="73">
        <f>IF('BoQ Data Entry'!$G10=0,'BoQ Data Entry'!$B10,"")</f>
        <v>1</v>
      </c>
      <c r="H60" s="74">
        <f>IF('BoQ Data Entry'!$G11=0,'BoQ Data Entry'!$B11,"")</f>
        <v>2</v>
      </c>
      <c r="I60" s="74">
        <f>IF('BoQ Data Entry'!$G12=0,'BoQ Data Entry'!$B12,"")</f>
        <v>3</v>
      </c>
      <c r="J60" s="74">
        <f>IF('BoQ Data Entry'!$G13=0,'BoQ Data Entry'!$B13,"")</f>
        <v>4</v>
      </c>
      <c r="K60" s="74">
        <f>IF('BoQ Data Entry'!$G14=0,'BoQ Data Entry'!$B14,"")</f>
        <v>5</v>
      </c>
      <c r="L60" s="74">
        <f>IF('BoQ Data Entry'!$G15=0,'BoQ Data Entry'!$B15,"")</f>
        <v>6</v>
      </c>
      <c r="M60" s="75">
        <f>IF('BoQ Data Entry'!$G16=0,'BoQ Data Entry'!$B16,"")</f>
        <v>7</v>
      </c>
    </row>
    <row r="61" spans="2:14" x14ac:dyDescent="0.25">
      <c r="B61" s="9" t="s">
        <v>16</v>
      </c>
      <c r="C61" s="26">
        <f>COUNTIF('BoQ Data Entry'!$G$17:$G$18,0)</f>
        <v>0</v>
      </c>
      <c r="D61" s="26">
        <f>COUNTIF('BoQ Data Entry'!$G$17:$G$18,1)</f>
        <v>0</v>
      </c>
      <c r="E61" s="26">
        <f>COUNTIF('BoQ Data Entry'!$G$17:$G$18,2)</f>
        <v>0</v>
      </c>
      <c r="G61" s="76">
        <f>IF('BoQ Data Entry'!$G17=0,'BoQ Data Entry'!$B17,"")</f>
        <v>8</v>
      </c>
      <c r="H61" s="77">
        <f>IF('BoQ Data Entry'!$G18=0,'BoQ Data Entry'!$B18,"")</f>
        <v>9</v>
      </c>
      <c r="I61" s="115"/>
      <c r="J61" s="115"/>
      <c r="K61" s="115"/>
      <c r="L61" s="115"/>
      <c r="M61" s="116"/>
    </row>
    <row r="62" spans="2:14" x14ac:dyDescent="0.25">
      <c r="B62" s="9" t="s">
        <v>5</v>
      </c>
      <c r="C62" s="26">
        <f>COUNTIF('BoQ Data Entry'!$G$19:$G$22,0)</f>
        <v>0</v>
      </c>
      <c r="D62" s="26">
        <f>COUNTIF('BoQ Data Entry'!$G$19:$G$22,1)</f>
        <v>0</v>
      </c>
      <c r="E62" s="26">
        <f>COUNTIF('BoQ Data Entry'!$G$19:$G$22,2)</f>
        <v>0</v>
      </c>
      <c r="G62" s="76">
        <f>IF('BoQ Data Entry'!$G19=0,'BoQ Data Entry'!$B19,"")</f>
        <v>10</v>
      </c>
      <c r="H62" s="77">
        <f>IF('BoQ Data Entry'!$G20=0,'BoQ Data Entry'!$B20,"")</f>
        <v>11</v>
      </c>
      <c r="I62" s="77">
        <f>IF('BoQ Data Entry'!$G21=0,'BoQ Data Entry'!$B21,"")</f>
        <v>12</v>
      </c>
      <c r="J62" s="77">
        <f>IF('BoQ Data Entry'!$G22=0,'BoQ Data Entry'!$B22,"")</f>
        <v>13</v>
      </c>
      <c r="K62" s="124"/>
      <c r="L62" s="124"/>
      <c r="M62" s="125"/>
      <c r="N62" s="72"/>
    </row>
    <row r="63" spans="2:14" x14ac:dyDescent="0.25">
      <c r="B63" s="9" t="s">
        <v>17</v>
      </c>
      <c r="C63" s="26">
        <f>COUNTIF('BoQ Data Entry'!$G$23:$G$29,0)</f>
        <v>0</v>
      </c>
      <c r="D63" s="26">
        <f>COUNTIF('BoQ Data Entry'!$G$23:$G$29,1)</f>
        <v>0</v>
      </c>
      <c r="E63" s="26">
        <f>COUNTIF('BoQ Data Entry'!$G$23:$G$29,2)</f>
        <v>0</v>
      </c>
      <c r="G63" s="76">
        <f>IF('BoQ Data Entry'!$G23=0,'BoQ Data Entry'!$B23,"")</f>
        <v>14</v>
      </c>
      <c r="H63" s="77">
        <f>IF('BoQ Data Entry'!$G24=0,'BoQ Data Entry'!$B24,"")</f>
        <v>15</v>
      </c>
      <c r="I63" s="77">
        <f>IF('BoQ Data Entry'!$G25=0,'BoQ Data Entry'!$B25,"")</f>
        <v>16</v>
      </c>
      <c r="J63" s="77">
        <f>IF('BoQ Data Entry'!$G26=0,'BoQ Data Entry'!$B26,"")</f>
        <v>17</v>
      </c>
      <c r="K63" s="77">
        <f>IF('BoQ Data Entry'!$G27=0,'BoQ Data Entry'!$B27,"")</f>
        <v>18</v>
      </c>
      <c r="L63" s="77">
        <f>IF('BoQ Data Entry'!$G28=0,'BoQ Data Entry'!$B28,"")</f>
        <v>19</v>
      </c>
      <c r="M63" s="78">
        <f>IF('BoQ Data Entry'!$G29=0,'BoQ Data Entry'!$B29,"")</f>
        <v>20</v>
      </c>
    </row>
    <row r="64" spans="2:14" ht="15.75" x14ac:dyDescent="0.25">
      <c r="B64" s="10" t="s">
        <v>18</v>
      </c>
      <c r="C64" s="26">
        <f>COUNTIF('BoQ Data Entry'!$G$30:$G$36,0)</f>
        <v>0</v>
      </c>
      <c r="D64" s="26">
        <f>COUNTIF('BoQ Data Entry'!$G$30:$G$36,1)</f>
        <v>0</v>
      </c>
      <c r="E64" s="26">
        <f>COUNTIF('BoQ Data Entry'!$G$30:$G$36,2)</f>
        <v>0</v>
      </c>
      <c r="G64" s="76">
        <f>IF('BoQ Data Entry'!$G30=0,'BoQ Data Entry'!$B30,"")</f>
        <v>21</v>
      </c>
      <c r="H64" s="77">
        <f>IF('BoQ Data Entry'!$G31=0,'BoQ Data Entry'!$B31,"")</f>
        <v>22</v>
      </c>
      <c r="I64" s="77">
        <f>IF('BoQ Data Entry'!$G32=0,'BoQ Data Entry'!$B32,"")</f>
        <v>23</v>
      </c>
      <c r="J64" s="77">
        <f>IF('BoQ Data Entry'!$G33=0,'BoQ Data Entry'!$B33,"")</f>
        <v>24</v>
      </c>
      <c r="K64" s="77">
        <f>IF('BoQ Data Entry'!$G34=0,'BoQ Data Entry'!$B34,"")</f>
        <v>25</v>
      </c>
      <c r="L64" s="77">
        <f>IF('BoQ Data Entry'!$G35=0,'BoQ Data Entry'!$B35,"")</f>
        <v>26</v>
      </c>
      <c r="M64" s="78">
        <f>IF('BoQ Data Entry'!$G36=0,'BoQ Data Entry'!$B36,"")</f>
        <v>27</v>
      </c>
    </row>
    <row r="65" spans="2:14" ht="15.75" x14ac:dyDescent="0.25">
      <c r="B65" s="10" t="s">
        <v>46</v>
      </c>
      <c r="C65" s="26">
        <f>COUNTIF('BoQ Data Entry'!$G$37:$G$43,0)</f>
        <v>0</v>
      </c>
      <c r="D65" s="26">
        <f>COUNTIF('BoQ Data Entry'!$G$37:$G$43,1)</f>
        <v>0</v>
      </c>
      <c r="E65" s="26">
        <f>COUNTIF('BoQ Data Entry'!$G$37:$G$43,2)</f>
        <v>0</v>
      </c>
      <c r="G65" s="76">
        <f>IF('BoQ Data Entry'!$G37=0,'BoQ Data Entry'!$B37,"")</f>
        <v>28</v>
      </c>
      <c r="H65" s="77">
        <f>IF('BoQ Data Entry'!$G38=0,'BoQ Data Entry'!$B38,"")</f>
        <v>29</v>
      </c>
      <c r="I65" s="77">
        <f>IF('BoQ Data Entry'!$G39=0,'BoQ Data Entry'!$B39,"")</f>
        <v>30</v>
      </c>
      <c r="J65" s="77">
        <f>IF('BoQ Data Entry'!$G40=0,'BoQ Data Entry'!$B40,"")</f>
        <v>31</v>
      </c>
      <c r="K65" s="77">
        <f>IF('BoQ Data Entry'!$G41=0,'BoQ Data Entry'!$B41,"")</f>
        <v>32</v>
      </c>
      <c r="L65" s="77">
        <f>IF('BoQ Data Entry'!$G42=0,'BoQ Data Entry'!$B42,"")</f>
        <v>33</v>
      </c>
      <c r="M65" s="78">
        <f>IF('BoQ Data Entry'!$G43=0,'BoQ Data Entry'!$B43,"")</f>
        <v>34</v>
      </c>
    </row>
    <row r="66" spans="2:14" ht="15.75" x14ac:dyDescent="0.25">
      <c r="B66" s="10" t="s">
        <v>6</v>
      </c>
      <c r="C66" s="26">
        <f>COUNTIF('BoQ Data Entry'!$G$44:$G$50,0)</f>
        <v>0</v>
      </c>
      <c r="D66" s="26">
        <f>COUNTIF('BoQ Data Entry'!$G$44:$G$50,1)</f>
        <v>0</v>
      </c>
      <c r="E66" s="26">
        <f>COUNTIF('BoQ Data Entry'!$G$44:$G$50,2)</f>
        <v>0</v>
      </c>
      <c r="G66" s="79">
        <f>IF('BoQ Data Entry'!$G44=0,'BoQ Data Entry'!$B44,"")</f>
        <v>35</v>
      </c>
      <c r="H66" s="80">
        <f>IF('BoQ Data Entry'!$G45=0,'BoQ Data Entry'!$B45,"")</f>
        <v>36</v>
      </c>
      <c r="I66" s="80">
        <f>IF('BoQ Data Entry'!$G46=0,'BoQ Data Entry'!$B46,"")</f>
        <v>37</v>
      </c>
      <c r="J66" s="80">
        <f>IF('BoQ Data Entry'!$G47=0,'BoQ Data Entry'!$B47,"")</f>
        <v>38</v>
      </c>
      <c r="K66" s="80">
        <f>IF('BoQ Data Entry'!$G48=0,'BoQ Data Entry'!$B48,"")</f>
        <v>39</v>
      </c>
      <c r="L66" s="80">
        <f>IF('BoQ Data Entry'!$G49=0,'BoQ Data Entry'!$B49,"")</f>
        <v>40</v>
      </c>
      <c r="M66" s="81">
        <f>IF('BoQ Data Entry'!$G50=0,'BoQ Data Entry'!$B50,"")</f>
        <v>41</v>
      </c>
    </row>
    <row r="67" spans="2:14" ht="15.75" x14ac:dyDescent="0.25">
      <c r="B67" s="83"/>
      <c r="C67" s="84"/>
      <c r="D67" s="84"/>
      <c r="E67" s="84"/>
      <c r="K67" s="36"/>
      <c r="L67" s="37"/>
      <c r="M67" s="72"/>
    </row>
    <row r="68" spans="2:14" x14ac:dyDescent="0.25">
      <c r="K68" s="72"/>
      <c r="L68" s="72"/>
    </row>
    <row r="69" spans="2:14" x14ac:dyDescent="0.25">
      <c r="C69" s="126" t="s">
        <v>13</v>
      </c>
      <c r="D69" s="126"/>
      <c r="E69" s="126"/>
    </row>
    <row r="70" spans="2:14" ht="31.5" x14ac:dyDescent="0.25">
      <c r="B70" s="34"/>
      <c r="C70" s="69" t="s">
        <v>8</v>
      </c>
      <c r="D70" s="70" t="s">
        <v>9</v>
      </c>
      <c r="E70" s="71" t="s">
        <v>10</v>
      </c>
      <c r="F70" s="32"/>
      <c r="G70" s="117" t="s">
        <v>14</v>
      </c>
      <c r="H70" s="118"/>
      <c r="I70" s="118"/>
      <c r="J70" s="118"/>
      <c r="K70" s="118"/>
      <c r="L70" s="118"/>
      <c r="M70" s="119"/>
    </row>
    <row r="71" spans="2:14" x14ac:dyDescent="0.25">
      <c r="B71" s="8" t="s">
        <v>4</v>
      </c>
      <c r="C71" s="26">
        <f>COUNTIF('BoQ Data Entry'!$H$10:$H$16,0)</f>
        <v>0</v>
      </c>
      <c r="D71" s="26">
        <f>COUNTIF('BoQ Data Entry'!$H$10:$H$16,1)</f>
        <v>0</v>
      </c>
      <c r="E71" s="26">
        <f>COUNTIF('BoQ Data Entry'!$H$10:$H$16,2)</f>
        <v>0</v>
      </c>
      <c r="G71" s="73">
        <f>IF('BoQ Data Entry'!$H10=0,'BoQ Data Entry'!$B10,"")</f>
        <v>1</v>
      </c>
      <c r="H71" s="74">
        <f>IF('BoQ Data Entry'!$H11=0,'BoQ Data Entry'!$B11,"")</f>
        <v>2</v>
      </c>
      <c r="I71" s="74">
        <f>IF('BoQ Data Entry'!$H12=0,'BoQ Data Entry'!$B12,"")</f>
        <v>3</v>
      </c>
      <c r="J71" s="74">
        <f>IF('BoQ Data Entry'!$H13=0,'BoQ Data Entry'!$B13,"")</f>
        <v>4</v>
      </c>
      <c r="K71" s="74">
        <f>IF('BoQ Data Entry'!$H14=0,'BoQ Data Entry'!$B14,"")</f>
        <v>5</v>
      </c>
      <c r="L71" s="74">
        <f>IF('BoQ Data Entry'!$H15=0,'BoQ Data Entry'!$B15,"")</f>
        <v>6</v>
      </c>
      <c r="M71" s="75">
        <f>IF('BoQ Data Entry'!$H16=0,'BoQ Data Entry'!$B16,"")</f>
        <v>7</v>
      </c>
    </row>
    <row r="72" spans="2:14" x14ac:dyDescent="0.25">
      <c r="B72" s="9" t="s">
        <v>16</v>
      </c>
      <c r="C72" s="26">
        <f>COUNTIF('BoQ Data Entry'!$H$17:$H$18,0)</f>
        <v>0</v>
      </c>
      <c r="D72" s="26">
        <f>COUNTIF('BoQ Data Entry'!$H$17:$H$18,1)</f>
        <v>0</v>
      </c>
      <c r="E72" s="26">
        <f>COUNTIF('BoQ Data Entry'!$H$17:$H$18,2)</f>
        <v>0</v>
      </c>
      <c r="G72" s="76">
        <f>IF('BoQ Data Entry'!$H17=0,'BoQ Data Entry'!$B17,"")</f>
        <v>8</v>
      </c>
      <c r="H72" s="77">
        <f>IF('BoQ Data Entry'!$H18=0,'BoQ Data Entry'!$B18,"")</f>
        <v>9</v>
      </c>
      <c r="I72" s="115"/>
      <c r="J72" s="115"/>
      <c r="K72" s="115"/>
      <c r="L72" s="115"/>
      <c r="M72" s="116"/>
    </row>
    <row r="73" spans="2:14" x14ac:dyDescent="0.25">
      <c r="B73" s="9" t="s">
        <v>5</v>
      </c>
      <c r="C73" s="26">
        <f>COUNTIF('BoQ Data Entry'!$H$19:$H$22,0)</f>
        <v>0</v>
      </c>
      <c r="D73" s="26">
        <f>COUNTIF('BoQ Data Entry'!$H$19:$H$22,1)</f>
        <v>0</v>
      </c>
      <c r="E73" s="26">
        <f>COUNTIF('BoQ Data Entry'!$H$19:$H$22,2)</f>
        <v>0</v>
      </c>
      <c r="G73" s="76">
        <f>IF('BoQ Data Entry'!$H19=0,'BoQ Data Entry'!$B19,"")</f>
        <v>10</v>
      </c>
      <c r="H73" s="77">
        <f>IF('BoQ Data Entry'!$H20=0,'BoQ Data Entry'!$B20,"")</f>
        <v>11</v>
      </c>
      <c r="I73" s="77">
        <f>IF('BoQ Data Entry'!$H21=0,'BoQ Data Entry'!$B21,"")</f>
        <v>12</v>
      </c>
      <c r="J73" s="77">
        <f>IF('BoQ Data Entry'!$H22=0,'BoQ Data Entry'!$B22,"")</f>
        <v>13</v>
      </c>
      <c r="K73" s="124"/>
      <c r="L73" s="124"/>
      <c r="M73" s="125"/>
      <c r="N73" s="72"/>
    </row>
    <row r="74" spans="2:14" x14ac:dyDescent="0.25">
      <c r="B74" s="9" t="s">
        <v>17</v>
      </c>
      <c r="C74" s="26">
        <f>COUNTIF('BoQ Data Entry'!$H$23:$H$29,0)</f>
        <v>0</v>
      </c>
      <c r="D74" s="26">
        <f>COUNTIF('BoQ Data Entry'!$H$23:$H$29,1)</f>
        <v>0</v>
      </c>
      <c r="E74" s="26">
        <f>COUNTIF('BoQ Data Entry'!$H$23:$H$29,2)</f>
        <v>0</v>
      </c>
      <c r="G74" s="76">
        <f>IF('BoQ Data Entry'!$H23=0,'BoQ Data Entry'!$B23,"")</f>
        <v>14</v>
      </c>
      <c r="H74" s="77">
        <f>IF('BoQ Data Entry'!$H24=0,'BoQ Data Entry'!$B24,"")</f>
        <v>15</v>
      </c>
      <c r="I74" s="77">
        <f>IF('BoQ Data Entry'!$H25=0,'BoQ Data Entry'!$B25,"")</f>
        <v>16</v>
      </c>
      <c r="J74" s="77">
        <f>IF('BoQ Data Entry'!$H26=0,'BoQ Data Entry'!$B26,"")</f>
        <v>17</v>
      </c>
      <c r="K74" s="77">
        <f>IF('BoQ Data Entry'!$H27=0,'BoQ Data Entry'!$B27,"")</f>
        <v>18</v>
      </c>
      <c r="L74" s="77">
        <f>IF('BoQ Data Entry'!$H28=0,'BoQ Data Entry'!$B28,"")</f>
        <v>19</v>
      </c>
      <c r="M74" s="78">
        <f>IF('BoQ Data Entry'!$H29=0,'BoQ Data Entry'!$B29,"")</f>
        <v>20</v>
      </c>
    </row>
    <row r="75" spans="2:14" ht="15.75" x14ac:dyDescent="0.25">
      <c r="B75" s="10" t="s">
        <v>18</v>
      </c>
      <c r="C75" s="26">
        <f>COUNTIF('BoQ Data Entry'!$H$30:$H$36,0)</f>
        <v>0</v>
      </c>
      <c r="D75" s="26">
        <f>COUNTIF('BoQ Data Entry'!$H$30:$H$36,1)</f>
        <v>0</v>
      </c>
      <c r="E75" s="26">
        <f>COUNTIF('BoQ Data Entry'!$H$30:$H$36,2)</f>
        <v>0</v>
      </c>
      <c r="G75" s="76">
        <f>IF('BoQ Data Entry'!$H30=0,'BoQ Data Entry'!$B30,"")</f>
        <v>21</v>
      </c>
      <c r="H75" s="77">
        <f>IF('BoQ Data Entry'!$H31=0,'BoQ Data Entry'!$B31,"")</f>
        <v>22</v>
      </c>
      <c r="I75" s="77">
        <f>IF('BoQ Data Entry'!$H32=0,'BoQ Data Entry'!$B32,"")</f>
        <v>23</v>
      </c>
      <c r="J75" s="77">
        <f>IF('BoQ Data Entry'!$H33=0,'BoQ Data Entry'!$B33,"")</f>
        <v>24</v>
      </c>
      <c r="K75" s="77">
        <f>IF('BoQ Data Entry'!$H34=0,'BoQ Data Entry'!$B34,"")</f>
        <v>25</v>
      </c>
      <c r="L75" s="77">
        <f>IF('BoQ Data Entry'!$H35=0,'BoQ Data Entry'!$B35,"")</f>
        <v>26</v>
      </c>
      <c r="M75" s="78">
        <f>IF('BoQ Data Entry'!$H36=0,'BoQ Data Entry'!$B36,"")</f>
        <v>27</v>
      </c>
    </row>
    <row r="76" spans="2:14" ht="15.75" x14ac:dyDescent="0.25">
      <c r="B76" s="10" t="s">
        <v>46</v>
      </c>
      <c r="C76" s="26">
        <f>COUNTIF('BoQ Data Entry'!$H$37:$H$43,0)</f>
        <v>0</v>
      </c>
      <c r="D76" s="26">
        <f>COUNTIF('BoQ Data Entry'!$H$37:$H$43,1)</f>
        <v>0</v>
      </c>
      <c r="E76" s="26">
        <f>COUNTIF('BoQ Data Entry'!$H$37:$H$43,2)</f>
        <v>0</v>
      </c>
      <c r="G76" s="76">
        <f>IF('BoQ Data Entry'!$H37=0,'BoQ Data Entry'!$B37,"")</f>
        <v>28</v>
      </c>
      <c r="H76" s="77">
        <f>IF('BoQ Data Entry'!$H38=0,'BoQ Data Entry'!$B38,"")</f>
        <v>29</v>
      </c>
      <c r="I76" s="77">
        <f>IF('BoQ Data Entry'!$H39=0,'BoQ Data Entry'!$B39,"")</f>
        <v>30</v>
      </c>
      <c r="J76" s="77">
        <f>IF('BoQ Data Entry'!$H40=0,'BoQ Data Entry'!$B40,"")</f>
        <v>31</v>
      </c>
      <c r="K76" s="77">
        <f>IF('BoQ Data Entry'!$H41=0,'BoQ Data Entry'!$B41,"")</f>
        <v>32</v>
      </c>
      <c r="L76" s="77">
        <f>IF('BoQ Data Entry'!$H42=0,'BoQ Data Entry'!$B42,"")</f>
        <v>33</v>
      </c>
      <c r="M76" s="78">
        <f>IF('BoQ Data Entry'!$H43=0,'BoQ Data Entry'!$B43,"")</f>
        <v>34</v>
      </c>
    </row>
    <row r="77" spans="2:14" ht="15.75" x14ac:dyDescent="0.25">
      <c r="B77" s="28" t="s">
        <v>6</v>
      </c>
      <c r="C77" s="33">
        <f>COUNTIF('BoQ Data Entry'!$H$44:$H$50,0)</f>
        <v>0</v>
      </c>
      <c r="D77" s="33">
        <f>COUNTIF('BoQ Data Entry'!$H$44:$H$50,1)</f>
        <v>0</v>
      </c>
      <c r="E77" s="33">
        <f>COUNTIF('BoQ Data Entry'!$H$44:$H$50,2)</f>
        <v>0</v>
      </c>
      <c r="G77" s="79">
        <f>IF('BoQ Data Entry'!$H44=0,'BoQ Data Entry'!$B44,"")</f>
        <v>35</v>
      </c>
      <c r="H77" s="80">
        <f>IF('BoQ Data Entry'!$H45=0,'BoQ Data Entry'!$B45,"")</f>
        <v>36</v>
      </c>
      <c r="I77" s="80">
        <f>IF('BoQ Data Entry'!$H46=0,'BoQ Data Entry'!$B46,"")</f>
        <v>37</v>
      </c>
      <c r="J77" s="80">
        <f>IF('BoQ Data Entry'!$H47=0,'BoQ Data Entry'!$B47,"")</f>
        <v>38</v>
      </c>
      <c r="K77" s="80">
        <f>IF('BoQ Data Entry'!$H48=0,'BoQ Data Entry'!$B48,"")</f>
        <v>39</v>
      </c>
      <c r="L77" s="80">
        <f>IF('BoQ Data Entry'!$H49=0,'BoQ Data Entry'!$B49,"")</f>
        <v>40</v>
      </c>
      <c r="M77" s="81">
        <f>IF('BoQ Data Entry'!$H50=0,'BoQ Data Entry'!$B50,"")</f>
        <v>41</v>
      </c>
    </row>
    <row r="78" spans="2:14" ht="15.75" x14ac:dyDescent="0.25">
      <c r="B78" s="10"/>
      <c r="C78" s="82"/>
      <c r="D78" s="82"/>
      <c r="E78" s="82"/>
      <c r="L78" s="37"/>
      <c r="M78" s="72"/>
    </row>
    <row r="80" spans="2:14" x14ac:dyDescent="0.25">
      <c r="C80" s="126" t="s">
        <v>13</v>
      </c>
      <c r="D80" s="126"/>
      <c r="E80" s="126"/>
    </row>
    <row r="81" spans="2:14" ht="31.5" x14ac:dyDescent="0.25">
      <c r="B81" s="34"/>
      <c r="C81" s="69" t="s">
        <v>8</v>
      </c>
      <c r="D81" s="70" t="s">
        <v>9</v>
      </c>
      <c r="E81" s="71" t="s">
        <v>10</v>
      </c>
      <c r="F81" s="32"/>
      <c r="G81" s="117" t="s">
        <v>14</v>
      </c>
      <c r="H81" s="118"/>
      <c r="I81" s="118"/>
      <c r="J81" s="118"/>
      <c r="K81" s="118"/>
      <c r="L81" s="118"/>
      <c r="M81" s="119"/>
    </row>
    <row r="82" spans="2:14" x14ac:dyDescent="0.25">
      <c r="B82" s="8" t="s">
        <v>4</v>
      </c>
      <c r="C82" s="26">
        <f>COUNTIF('BoQ Data Entry'!$I$10:$I$16,0)</f>
        <v>0</v>
      </c>
      <c r="D82" s="26">
        <f>COUNTIF('BoQ Data Entry'!$I$10:$I$16,1)</f>
        <v>0</v>
      </c>
      <c r="E82" s="26">
        <f>COUNTIF('BoQ Data Entry'!$I$10:$I$16,2)</f>
        <v>0</v>
      </c>
      <c r="G82" s="73">
        <f>IF('BoQ Data Entry'!$I10=0,'BoQ Data Entry'!$B10,"")</f>
        <v>1</v>
      </c>
      <c r="H82" s="74">
        <f>IF('BoQ Data Entry'!$I11=0,'BoQ Data Entry'!$B11,"")</f>
        <v>2</v>
      </c>
      <c r="I82" s="74">
        <f>IF('BoQ Data Entry'!$I12=0,'BoQ Data Entry'!$B12,"")</f>
        <v>3</v>
      </c>
      <c r="J82" s="74">
        <f>IF('BoQ Data Entry'!$I13=0,'BoQ Data Entry'!$B13,"")</f>
        <v>4</v>
      </c>
      <c r="K82" s="74">
        <f>IF('BoQ Data Entry'!$I14=0,'BoQ Data Entry'!$B14,"")</f>
        <v>5</v>
      </c>
      <c r="L82" s="74">
        <f>IF('BoQ Data Entry'!$I15=0,'BoQ Data Entry'!$B15,"")</f>
        <v>6</v>
      </c>
      <c r="M82" s="75">
        <f>IF('BoQ Data Entry'!$I16=0,'BoQ Data Entry'!$B16,"")</f>
        <v>7</v>
      </c>
    </row>
    <row r="83" spans="2:14" x14ac:dyDescent="0.25">
      <c r="B83" s="9" t="s">
        <v>16</v>
      </c>
      <c r="C83" s="26">
        <f>COUNTIF('BoQ Data Entry'!$I$17:$I$18,0)</f>
        <v>0</v>
      </c>
      <c r="D83" s="26">
        <f>COUNTIF('BoQ Data Entry'!$I$17:$I$18,1)</f>
        <v>0</v>
      </c>
      <c r="E83" s="26">
        <f>COUNTIF('BoQ Data Entry'!$I$17:$I$18,2)</f>
        <v>0</v>
      </c>
      <c r="G83" s="76">
        <f>IF('BoQ Data Entry'!$I17=0,'BoQ Data Entry'!$B17,"")</f>
        <v>8</v>
      </c>
      <c r="H83" s="77">
        <f>IF('BoQ Data Entry'!$I18=0,'BoQ Data Entry'!$B18,"")</f>
        <v>9</v>
      </c>
      <c r="I83" s="115"/>
      <c r="J83" s="115"/>
      <c r="K83" s="115"/>
      <c r="L83" s="115"/>
      <c r="M83" s="116"/>
    </row>
    <row r="84" spans="2:14" x14ac:dyDescent="0.25">
      <c r="B84" s="9" t="s">
        <v>5</v>
      </c>
      <c r="C84" s="26">
        <f>COUNTIF('BoQ Data Entry'!$I$19:$I$22,0)</f>
        <v>0</v>
      </c>
      <c r="D84" s="26">
        <f>COUNTIF('BoQ Data Entry'!$I$19:$I$22,1)</f>
        <v>0</v>
      </c>
      <c r="E84" s="26">
        <f>COUNTIF('BoQ Data Entry'!$I$19:$I$22,2)</f>
        <v>0</v>
      </c>
      <c r="G84" s="76">
        <f>IF('BoQ Data Entry'!$I19=0,'BoQ Data Entry'!$B19,"")</f>
        <v>10</v>
      </c>
      <c r="H84" s="77">
        <f>IF('BoQ Data Entry'!$I20=0,'BoQ Data Entry'!$B20,"")</f>
        <v>11</v>
      </c>
      <c r="I84" s="77">
        <f>IF('BoQ Data Entry'!$I21=0,'BoQ Data Entry'!$B21,"")</f>
        <v>12</v>
      </c>
      <c r="J84" s="77">
        <f>IF('BoQ Data Entry'!$I22=0,'BoQ Data Entry'!$B22,"")</f>
        <v>13</v>
      </c>
      <c r="K84" s="124"/>
      <c r="L84" s="124"/>
      <c r="M84" s="125"/>
      <c r="N84" s="72"/>
    </row>
    <row r="85" spans="2:14" x14ac:dyDescent="0.25">
      <c r="B85" s="9" t="s">
        <v>17</v>
      </c>
      <c r="C85" s="26">
        <f>COUNTIF('BoQ Data Entry'!$I$23:$I$29,0)</f>
        <v>0</v>
      </c>
      <c r="D85" s="26">
        <f>COUNTIF('BoQ Data Entry'!$I$23:$I$29,1)</f>
        <v>0</v>
      </c>
      <c r="E85" s="26">
        <f>COUNTIF('BoQ Data Entry'!$I$23:$I$29,2)</f>
        <v>0</v>
      </c>
      <c r="G85" s="76">
        <f>IF('BoQ Data Entry'!$I23=0,'BoQ Data Entry'!$B23,"")</f>
        <v>14</v>
      </c>
      <c r="H85" s="77">
        <f>IF('BoQ Data Entry'!$I24=0,'BoQ Data Entry'!$B24,"")</f>
        <v>15</v>
      </c>
      <c r="I85" s="77">
        <f>IF('BoQ Data Entry'!$I25=0,'BoQ Data Entry'!$B25,"")</f>
        <v>16</v>
      </c>
      <c r="J85" s="77">
        <f>IF('BoQ Data Entry'!$I26=0,'BoQ Data Entry'!$B26,"")</f>
        <v>17</v>
      </c>
      <c r="K85" s="77">
        <f>IF('BoQ Data Entry'!$I27=0,'BoQ Data Entry'!$B27,"")</f>
        <v>18</v>
      </c>
      <c r="L85" s="77">
        <f>IF('BoQ Data Entry'!$I28=0,'BoQ Data Entry'!$B28,"")</f>
        <v>19</v>
      </c>
      <c r="M85" s="78">
        <f>IF('BoQ Data Entry'!$I29=0,'BoQ Data Entry'!$B29,"")</f>
        <v>20</v>
      </c>
    </row>
    <row r="86" spans="2:14" ht="15.75" x14ac:dyDescent="0.25">
      <c r="B86" s="10" t="s">
        <v>18</v>
      </c>
      <c r="C86" s="26">
        <f>COUNTIF('BoQ Data Entry'!$I$30:$I$36,0)</f>
        <v>0</v>
      </c>
      <c r="D86" s="26">
        <f>COUNTIF('BoQ Data Entry'!$I$30:$I$36,1)</f>
        <v>0</v>
      </c>
      <c r="E86" s="26">
        <f>COUNTIF('BoQ Data Entry'!$I$30:$I$36,2)</f>
        <v>0</v>
      </c>
      <c r="G86" s="76">
        <f>IF('BoQ Data Entry'!$I30=0,'BoQ Data Entry'!$B30,"")</f>
        <v>21</v>
      </c>
      <c r="H86" s="77">
        <f>IF('BoQ Data Entry'!$I31=0,'BoQ Data Entry'!$B31,"")</f>
        <v>22</v>
      </c>
      <c r="I86" s="77">
        <f>IF('BoQ Data Entry'!$I32=0,'BoQ Data Entry'!$B32,"")</f>
        <v>23</v>
      </c>
      <c r="J86" s="77">
        <f>IF('BoQ Data Entry'!$I33=0,'BoQ Data Entry'!$B33,"")</f>
        <v>24</v>
      </c>
      <c r="K86" s="77">
        <f>IF('BoQ Data Entry'!$I34=0,'BoQ Data Entry'!$B34,"")</f>
        <v>25</v>
      </c>
      <c r="L86" s="77">
        <f>IF('BoQ Data Entry'!$I35=0,'BoQ Data Entry'!$B35,"")</f>
        <v>26</v>
      </c>
      <c r="M86" s="78">
        <f>IF('BoQ Data Entry'!$I36=0,'BoQ Data Entry'!$B36,"")</f>
        <v>27</v>
      </c>
    </row>
    <row r="87" spans="2:14" ht="15.75" x14ac:dyDescent="0.25">
      <c r="B87" s="10" t="s">
        <v>46</v>
      </c>
      <c r="C87" s="26">
        <f>COUNTIF('BoQ Data Entry'!$I$37:$I$43,0)</f>
        <v>0</v>
      </c>
      <c r="D87" s="26">
        <f>COUNTIF('BoQ Data Entry'!$I$37:$I$43,1)</f>
        <v>0</v>
      </c>
      <c r="E87" s="26">
        <f>COUNTIF('BoQ Data Entry'!$I$37:$I$43,2)</f>
        <v>0</v>
      </c>
      <c r="G87" s="76">
        <f>IF('BoQ Data Entry'!$I37=0,'BoQ Data Entry'!$B37,"")</f>
        <v>28</v>
      </c>
      <c r="H87" s="77">
        <f>IF('BoQ Data Entry'!$I38=0,'BoQ Data Entry'!$B38,"")</f>
        <v>29</v>
      </c>
      <c r="I87" s="77">
        <f>IF('BoQ Data Entry'!$I39=0,'BoQ Data Entry'!$B39,"")</f>
        <v>30</v>
      </c>
      <c r="J87" s="77">
        <f>IF('BoQ Data Entry'!$I40=0,'BoQ Data Entry'!$B40,"")</f>
        <v>31</v>
      </c>
      <c r="K87" s="77">
        <f>IF('BoQ Data Entry'!$I41=0,'BoQ Data Entry'!$B41,"")</f>
        <v>32</v>
      </c>
      <c r="L87" s="77">
        <f>IF('BoQ Data Entry'!$I42=0,'BoQ Data Entry'!$B42,"")</f>
        <v>33</v>
      </c>
      <c r="M87" s="78">
        <f>IF('BoQ Data Entry'!$I43=0,'BoQ Data Entry'!$B43,"")</f>
        <v>34</v>
      </c>
    </row>
    <row r="88" spans="2:14" ht="15.75" x14ac:dyDescent="0.25">
      <c r="B88" s="28" t="s">
        <v>6</v>
      </c>
      <c r="C88" s="33">
        <f>COUNTIF('BoQ Data Entry'!$I$44:$I$50,0)</f>
        <v>0</v>
      </c>
      <c r="D88" s="33">
        <f>COUNTIF('BoQ Data Entry'!$I$44:$I$50,1)</f>
        <v>0</v>
      </c>
      <c r="E88" s="33">
        <f>COUNTIF('BoQ Data Entry'!$I$44:$I$50,2)</f>
        <v>0</v>
      </c>
      <c r="G88" s="79">
        <f>IF('BoQ Data Entry'!$I44=0,'BoQ Data Entry'!$B44,"")</f>
        <v>35</v>
      </c>
      <c r="H88" s="80">
        <f>IF('BoQ Data Entry'!$I45=0,'BoQ Data Entry'!$B45,"")</f>
        <v>36</v>
      </c>
      <c r="I88" s="80">
        <f>IF('BoQ Data Entry'!$I46=0,'BoQ Data Entry'!$B46,"")</f>
        <v>37</v>
      </c>
      <c r="J88" s="80">
        <f>IF('BoQ Data Entry'!$I47=0,'BoQ Data Entry'!$B47,"")</f>
        <v>38</v>
      </c>
      <c r="K88" s="80">
        <f>IF('BoQ Data Entry'!$I48=0,'BoQ Data Entry'!$B48,"")</f>
        <v>39</v>
      </c>
      <c r="L88" s="80">
        <f>IF('BoQ Data Entry'!$I49=0,'BoQ Data Entry'!$B49,"")</f>
        <v>40</v>
      </c>
      <c r="M88" s="81">
        <f>IF('BoQ Data Entry'!$I50=0,'BoQ Data Entry'!$B50,"")</f>
        <v>41</v>
      </c>
    </row>
    <row r="89" spans="2:14" x14ac:dyDescent="0.25">
      <c r="G89" s="36"/>
      <c r="H89" s="37"/>
      <c r="I89" s="72"/>
    </row>
    <row r="90" spans="2:14" x14ac:dyDescent="0.25">
      <c r="K90" s="72"/>
      <c r="L90" s="72"/>
      <c r="M90" s="72"/>
    </row>
    <row r="200" spans="2:2" x14ac:dyDescent="0.25">
      <c r="B200" s="85" t="s">
        <v>73</v>
      </c>
    </row>
  </sheetData>
  <sheetProtection selectLockedCells="1" pivotTables="0" selectUnlockedCells="1"/>
  <mergeCells count="24">
    <mergeCell ref="K84:M84"/>
    <mergeCell ref="G81:M81"/>
    <mergeCell ref="I83:M83"/>
    <mergeCell ref="K40:M40"/>
    <mergeCell ref="C25:E25"/>
    <mergeCell ref="C36:E36"/>
    <mergeCell ref="K29:M29"/>
    <mergeCell ref="G26:M26"/>
    <mergeCell ref="C47:E47"/>
    <mergeCell ref="C58:E58"/>
    <mergeCell ref="K62:M62"/>
    <mergeCell ref="C69:E69"/>
    <mergeCell ref="K73:M73"/>
    <mergeCell ref="C80:E80"/>
    <mergeCell ref="K51:M51"/>
    <mergeCell ref="G59:M59"/>
    <mergeCell ref="I61:M61"/>
    <mergeCell ref="G70:M70"/>
    <mergeCell ref="I72:M72"/>
    <mergeCell ref="I28:M28"/>
    <mergeCell ref="G37:M37"/>
    <mergeCell ref="G48:M48"/>
    <mergeCell ref="I50:M50"/>
    <mergeCell ref="I39:M39"/>
  </mergeCells>
  <conditionalFormatting sqref="C27:C34 C38:C45 C49:C56 C60:C67 C71:C78 C82:C88">
    <cfRule type="cellIs" dxfId="1" priority="1" operator="greaterThan">
      <formula>0</formula>
    </cfRule>
  </conditionalFormatting>
  <printOptions horizontalCentered="1" verticalCentered="1"/>
  <pageMargins left="0.25" right="0.25" top="0.75" bottom="0.75" header="0.3" footer="0.3"/>
  <pageSetup scale="68" fitToHeight="0" orientation="landscape" horizontalDpi="0" verticalDpi="0" r:id="rId1"/>
  <headerFooter>
    <oddFooter>&amp;R&amp;P</oddFooter>
  </headerFooter>
  <ignoredErrors>
    <ignoredError sqref="C27:E33 C38:E44"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J50"/>
  <sheetViews>
    <sheetView showGridLines="0" showRowColHeaders="0" zoomScaleNormal="100" workbookViewId="0">
      <pane xSplit="1" ySplit="9" topLeftCell="B10" activePane="bottomRight" state="frozen"/>
      <selection pane="topRight" activeCell="B1" sqref="B1"/>
      <selection pane="bottomLeft" activeCell="A10" sqref="A10"/>
      <selection pane="bottomRight" activeCell="C5" sqref="C5:I5"/>
    </sheetView>
  </sheetViews>
  <sheetFormatPr defaultRowHeight="14.25" x14ac:dyDescent="0.2"/>
  <cols>
    <col min="1" max="1" width="19.42578125" style="1" customWidth="1"/>
    <col min="2" max="2" width="11.5703125" style="1" bestFit="1" customWidth="1"/>
    <col min="3" max="3" width="89.28515625" style="2" customWidth="1"/>
    <col min="4" max="6" width="11.28515625" style="7" bestFit="1" customWidth="1"/>
    <col min="7" max="7" width="10.140625" style="7" bestFit="1" customWidth="1"/>
    <col min="8" max="8" width="9.140625" style="7"/>
    <col min="9" max="9" width="9" style="7" customWidth="1"/>
    <col min="10" max="16384" width="9.140625" style="1"/>
  </cols>
  <sheetData>
    <row r="1" spans="1:10" ht="15.75" customHeight="1" x14ac:dyDescent="0.2">
      <c r="A1" s="130" t="s">
        <v>15</v>
      </c>
      <c r="B1" s="130"/>
      <c r="C1" s="130"/>
      <c r="D1" s="130"/>
      <c r="E1" s="130"/>
      <c r="F1" s="130"/>
      <c r="G1" s="130"/>
      <c r="H1" s="130"/>
      <c r="I1" s="130"/>
    </row>
    <row r="2" spans="1:10" x14ac:dyDescent="0.2">
      <c r="A2" s="130"/>
      <c r="B2" s="130"/>
      <c r="C2" s="130"/>
      <c r="D2" s="130"/>
      <c r="E2" s="130"/>
      <c r="F2" s="130"/>
      <c r="G2" s="130"/>
      <c r="H2" s="130"/>
      <c r="I2" s="130"/>
    </row>
    <row r="3" spans="1:10" x14ac:dyDescent="0.2">
      <c r="A3" s="130"/>
      <c r="B3" s="130"/>
      <c r="C3" s="130"/>
      <c r="D3" s="130"/>
      <c r="E3" s="130"/>
      <c r="F3" s="130"/>
      <c r="G3" s="130"/>
      <c r="H3" s="130"/>
      <c r="I3" s="130"/>
    </row>
    <row r="5" spans="1:10" ht="15" x14ac:dyDescent="0.25">
      <c r="A5" s="3" t="s">
        <v>0</v>
      </c>
      <c r="B5" s="3"/>
      <c r="C5" s="129"/>
      <c r="D5" s="129"/>
      <c r="E5" s="129"/>
      <c r="F5" s="129"/>
      <c r="G5" s="129"/>
      <c r="H5" s="129"/>
      <c r="I5" s="129"/>
    </row>
    <row r="6" spans="1:10" ht="15" x14ac:dyDescent="0.25">
      <c r="A6" s="3" t="s">
        <v>1</v>
      </c>
      <c r="B6" s="3"/>
      <c r="C6" s="128"/>
      <c r="D6" s="128"/>
      <c r="E6" s="128"/>
      <c r="F6" s="128"/>
      <c r="G6" s="128"/>
      <c r="H6" s="128"/>
      <c r="I6" s="128"/>
    </row>
    <row r="7" spans="1:10" ht="15" x14ac:dyDescent="0.25">
      <c r="A7" s="3" t="s">
        <v>2</v>
      </c>
      <c r="B7" s="3"/>
      <c r="C7" s="128"/>
      <c r="D7" s="128"/>
      <c r="E7" s="128"/>
      <c r="F7" s="128"/>
      <c r="G7" s="128"/>
      <c r="H7" s="128"/>
      <c r="I7" s="128"/>
    </row>
    <row r="8" spans="1:10" x14ac:dyDescent="0.2">
      <c r="C8" s="4"/>
      <c r="D8" s="134" t="s">
        <v>7</v>
      </c>
      <c r="E8" s="134"/>
      <c r="F8" s="134"/>
      <c r="G8" s="134"/>
      <c r="H8" s="134"/>
      <c r="I8" s="134"/>
    </row>
    <row r="9" spans="1:10" ht="15.75" thickBot="1" x14ac:dyDescent="0.25">
      <c r="A9" s="13" t="s">
        <v>3</v>
      </c>
      <c r="B9" s="13" t="s">
        <v>11</v>
      </c>
      <c r="C9" s="14" t="s">
        <v>12</v>
      </c>
      <c r="D9" s="100"/>
      <c r="E9" s="100"/>
      <c r="F9" s="100"/>
      <c r="G9" s="100"/>
      <c r="H9" s="100"/>
      <c r="I9" s="100"/>
      <c r="J9" s="99" t="s">
        <v>75</v>
      </c>
    </row>
    <row r="10" spans="1:10" ht="60" x14ac:dyDescent="0.2">
      <c r="A10" s="135" t="s">
        <v>4</v>
      </c>
      <c r="B10" s="23">
        <v>1</v>
      </c>
      <c r="C10" s="6" t="s">
        <v>20</v>
      </c>
      <c r="D10" s="88"/>
      <c r="E10" s="88"/>
      <c r="F10" s="88"/>
      <c r="G10" s="88"/>
      <c r="H10" s="88"/>
      <c r="I10" s="88"/>
    </row>
    <row r="11" spans="1:10" ht="45" x14ac:dyDescent="0.2">
      <c r="A11" s="135"/>
      <c r="B11" s="23">
        <v>2</v>
      </c>
      <c r="C11" s="5" t="s">
        <v>21</v>
      </c>
      <c r="D11" s="89"/>
      <c r="E11" s="89"/>
      <c r="F11" s="89"/>
      <c r="G11" s="89"/>
      <c r="H11" s="89"/>
      <c r="I11" s="89"/>
    </row>
    <row r="12" spans="1:10" ht="30" x14ac:dyDescent="0.2">
      <c r="A12" s="135"/>
      <c r="B12" s="23">
        <v>3</v>
      </c>
      <c r="C12" s="5" t="s">
        <v>22</v>
      </c>
      <c r="D12" s="89"/>
      <c r="E12" s="89"/>
      <c r="F12" s="89"/>
      <c r="G12" s="89"/>
      <c r="H12" s="89"/>
      <c r="I12" s="89"/>
    </row>
    <row r="13" spans="1:10" ht="45" x14ac:dyDescent="0.2">
      <c r="A13" s="135"/>
      <c r="B13" s="23">
        <v>4</v>
      </c>
      <c r="C13" s="5" t="s">
        <v>23</v>
      </c>
      <c r="D13" s="89"/>
      <c r="E13" s="89"/>
      <c r="F13" s="89"/>
      <c r="G13" s="89"/>
      <c r="H13" s="89"/>
      <c r="I13" s="89"/>
    </row>
    <row r="14" spans="1:10" ht="45" x14ac:dyDescent="0.2">
      <c r="A14" s="135"/>
      <c r="B14" s="23">
        <v>5</v>
      </c>
      <c r="C14" s="5" t="s">
        <v>77</v>
      </c>
      <c r="D14" s="89"/>
      <c r="E14" s="89"/>
      <c r="F14" s="89"/>
      <c r="G14" s="89"/>
      <c r="H14" s="89"/>
      <c r="I14" s="89"/>
    </row>
    <row r="15" spans="1:10" ht="60" x14ac:dyDescent="0.2">
      <c r="A15" s="135"/>
      <c r="B15" s="46">
        <v>6</v>
      </c>
      <c r="C15" s="5" t="s">
        <v>24</v>
      </c>
      <c r="D15" s="89"/>
      <c r="E15" s="89"/>
      <c r="F15" s="89"/>
      <c r="G15" s="89"/>
      <c r="H15" s="89"/>
      <c r="I15" s="89"/>
    </row>
    <row r="16" spans="1:10" ht="15.75" thickBot="1" x14ac:dyDescent="0.25">
      <c r="A16" s="136"/>
      <c r="B16" s="24">
        <v>7</v>
      </c>
      <c r="C16" s="11" t="s">
        <v>25</v>
      </c>
      <c r="D16" s="90"/>
      <c r="E16" s="90"/>
      <c r="F16" s="90"/>
      <c r="G16" s="90"/>
      <c r="H16" s="90"/>
      <c r="I16" s="90"/>
    </row>
    <row r="17" spans="1:9" ht="57" x14ac:dyDescent="0.2">
      <c r="A17" s="137" t="s">
        <v>16</v>
      </c>
      <c r="B17" s="42">
        <v>8</v>
      </c>
      <c r="C17" s="53" t="s">
        <v>26</v>
      </c>
      <c r="D17" s="91"/>
      <c r="E17" s="91"/>
      <c r="F17" s="91"/>
      <c r="G17" s="91"/>
      <c r="H17" s="91"/>
      <c r="I17" s="91"/>
    </row>
    <row r="18" spans="1:9" ht="43.5" thickBot="1" x14ac:dyDescent="0.25">
      <c r="A18" s="138"/>
      <c r="B18" s="44">
        <v>9</v>
      </c>
      <c r="C18" s="51" t="s">
        <v>27</v>
      </c>
      <c r="D18" s="92"/>
      <c r="E18" s="92"/>
      <c r="F18" s="92"/>
      <c r="G18" s="92"/>
      <c r="H18" s="92"/>
      <c r="I18" s="92"/>
    </row>
    <row r="19" spans="1:9" ht="57" x14ac:dyDescent="0.2">
      <c r="A19" s="139" t="s">
        <v>5</v>
      </c>
      <c r="B19" s="42">
        <v>10</v>
      </c>
      <c r="C19" s="54" t="s">
        <v>28</v>
      </c>
      <c r="D19" s="91"/>
      <c r="E19" s="91"/>
      <c r="F19" s="91"/>
      <c r="G19" s="91"/>
      <c r="H19" s="88"/>
      <c r="I19" s="88"/>
    </row>
    <row r="20" spans="1:9" ht="46.5" customHeight="1" x14ac:dyDescent="0.2">
      <c r="A20" s="135"/>
      <c r="B20" s="45">
        <v>11</v>
      </c>
      <c r="C20" s="52" t="s">
        <v>29</v>
      </c>
      <c r="D20" s="88"/>
      <c r="E20" s="88"/>
      <c r="F20" s="88"/>
      <c r="G20" s="88"/>
      <c r="H20" s="88"/>
      <c r="I20" s="88"/>
    </row>
    <row r="21" spans="1:9" ht="90" x14ac:dyDescent="0.2">
      <c r="A21" s="135"/>
      <c r="B21" s="21">
        <v>12</v>
      </c>
      <c r="C21" s="5" t="s">
        <v>30</v>
      </c>
      <c r="D21" s="89"/>
      <c r="E21" s="89"/>
      <c r="F21" s="89"/>
      <c r="G21" s="89"/>
      <c r="H21" s="89"/>
      <c r="I21" s="89"/>
    </row>
    <row r="22" spans="1:9" ht="61.5" customHeight="1" thickBot="1" x14ac:dyDescent="0.25">
      <c r="A22" s="136"/>
      <c r="B22" s="22">
        <v>13</v>
      </c>
      <c r="C22" s="11" t="s">
        <v>31</v>
      </c>
      <c r="D22" s="90"/>
      <c r="E22" s="90"/>
      <c r="F22" s="90"/>
      <c r="G22" s="90"/>
      <c r="H22" s="90"/>
      <c r="I22" s="90"/>
    </row>
    <row r="23" spans="1:9" ht="15" customHeight="1" x14ac:dyDescent="0.2">
      <c r="A23" s="137" t="s">
        <v>17</v>
      </c>
      <c r="B23" s="42">
        <v>14</v>
      </c>
      <c r="C23" s="15" t="s">
        <v>32</v>
      </c>
      <c r="D23" s="91"/>
      <c r="E23" s="91"/>
      <c r="F23" s="91"/>
      <c r="G23" s="91"/>
      <c r="H23" s="91"/>
      <c r="I23" s="91"/>
    </row>
    <row r="24" spans="1:9" ht="45" x14ac:dyDescent="0.2">
      <c r="A24" s="140"/>
      <c r="B24" s="43">
        <v>15</v>
      </c>
      <c r="C24" s="16" t="s">
        <v>33</v>
      </c>
      <c r="D24" s="93"/>
      <c r="E24" s="93"/>
      <c r="F24" s="93"/>
      <c r="G24" s="93"/>
      <c r="H24" s="93"/>
      <c r="I24" s="93"/>
    </row>
    <row r="25" spans="1:9" ht="30" x14ac:dyDescent="0.2">
      <c r="A25" s="140"/>
      <c r="B25" s="43">
        <v>16</v>
      </c>
      <c r="C25" s="16" t="s">
        <v>34</v>
      </c>
      <c r="D25" s="93"/>
      <c r="E25" s="93"/>
      <c r="F25" s="93"/>
      <c r="G25" s="93"/>
      <c r="H25" s="93"/>
      <c r="I25" s="93"/>
    </row>
    <row r="26" spans="1:9" ht="47.25" customHeight="1" x14ac:dyDescent="0.2">
      <c r="A26" s="140"/>
      <c r="B26" s="40">
        <v>17</v>
      </c>
      <c r="C26" s="6" t="s">
        <v>35</v>
      </c>
      <c r="D26" s="88"/>
      <c r="E26" s="88"/>
      <c r="F26" s="88"/>
      <c r="G26" s="88"/>
      <c r="H26" s="88"/>
      <c r="I26" s="88"/>
    </row>
    <row r="27" spans="1:9" ht="30" x14ac:dyDescent="0.2">
      <c r="A27" s="140"/>
      <c r="B27" s="40">
        <v>18</v>
      </c>
      <c r="C27" s="5" t="s">
        <v>36</v>
      </c>
      <c r="D27" s="89"/>
      <c r="E27" s="89"/>
      <c r="F27" s="89"/>
      <c r="G27" s="89"/>
      <c r="H27" s="89"/>
      <c r="I27" s="89"/>
    </row>
    <row r="28" spans="1:9" ht="30" x14ac:dyDescent="0.2">
      <c r="A28" s="140"/>
      <c r="B28" s="40">
        <v>19</v>
      </c>
      <c r="C28" s="5" t="s">
        <v>37</v>
      </c>
      <c r="D28" s="89"/>
      <c r="E28" s="89"/>
      <c r="F28" s="89"/>
      <c r="G28" s="89"/>
      <c r="H28" s="89"/>
      <c r="I28" s="89"/>
    </row>
    <row r="29" spans="1:9" ht="47.25" customHeight="1" thickBot="1" x14ac:dyDescent="0.25">
      <c r="A29" s="138"/>
      <c r="B29" s="41">
        <v>20</v>
      </c>
      <c r="C29" s="11" t="s">
        <v>38</v>
      </c>
      <c r="D29" s="90"/>
      <c r="E29" s="90"/>
      <c r="F29" s="90"/>
      <c r="G29" s="90"/>
      <c r="H29" s="90"/>
      <c r="I29" s="90"/>
    </row>
    <row r="30" spans="1:9" ht="47.25" customHeight="1" x14ac:dyDescent="0.2">
      <c r="A30" s="141" t="s">
        <v>18</v>
      </c>
      <c r="B30" s="55">
        <v>21</v>
      </c>
      <c r="C30" s="12" t="s">
        <v>39</v>
      </c>
      <c r="D30" s="94"/>
      <c r="E30" s="94"/>
      <c r="F30" s="94"/>
      <c r="G30" s="94"/>
      <c r="H30" s="94"/>
      <c r="I30" s="94"/>
    </row>
    <row r="31" spans="1:9" ht="30" x14ac:dyDescent="0.2">
      <c r="A31" s="142"/>
      <c r="B31" s="48">
        <v>22</v>
      </c>
      <c r="C31" s="19" t="s">
        <v>40</v>
      </c>
      <c r="D31" s="95"/>
      <c r="E31" s="95"/>
      <c r="F31" s="95"/>
      <c r="G31" s="95"/>
      <c r="H31" s="95"/>
      <c r="I31" s="95"/>
    </row>
    <row r="32" spans="1:9" ht="15.75" x14ac:dyDescent="0.2">
      <c r="A32" s="142"/>
      <c r="B32" s="48">
        <v>23</v>
      </c>
      <c r="C32" s="56" t="s">
        <v>41</v>
      </c>
      <c r="D32" s="93"/>
      <c r="E32" s="93"/>
      <c r="F32" s="93"/>
      <c r="G32" s="93"/>
      <c r="H32" s="93"/>
      <c r="I32" s="93"/>
    </row>
    <row r="33" spans="1:9" ht="30" x14ac:dyDescent="0.2">
      <c r="A33" s="142"/>
      <c r="B33" s="48">
        <v>24</v>
      </c>
      <c r="C33" s="16" t="s">
        <v>42</v>
      </c>
      <c r="D33" s="93"/>
      <c r="E33" s="93"/>
      <c r="F33" s="93"/>
      <c r="G33" s="93"/>
      <c r="H33" s="93"/>
      <c r="I33" s="93"/>
    </row>
    <row r="34" spans="1:9" ht="30" x14ac:dyDescent="0.2">
      <c r="A34" s="142"/>
      <c r="B34" s="48">
        <v>25</v>
      </c>
      <c r="C34" s="19" t="s">
        <v>43</v>
      </c>
      <c r="D34" s="95"/>
      <c r="E34" s="95"/>
      <c r="F34" s="95"/>
      <c r="G34" s="95"/>
      <c r="H34" s="95"/>
      <c r="I34" s="95"/>
    </row>
    <row r="35" spans="1:9" ht="30.75" customHeight="1" x14ac:dyDescent="0.2">
      <c r="A35" s="142"/>
      <c r="B35" s="48">
        <v>26</v>
      </c>
      <c r="C35" s="16" t="s">
        <v>44</v>
      </c>
      <c r="D35" s="93"/>
      <c r="E35" s="93"/>
      <c r="F35" s="93"/>
      <c r="G35" s="93"/>
      <c r="H35" s="93"/>
      <c r="I35" s="93"/>
    </row>
    <row r="36" spans="1:9" ht="30.75" thickBot="1" x14ac:dyDescent="0.25">
      <c r="A36" s="143"/>
      <c r="B36" s="49">
        <v>27</v>
      </c>
      <c r="C36" s="17" t="s">
        <v>45</v>
      </c>
      <c r="D36" s="92"/>
      <c r="E36" s="92"/>
      <c r="F36" s="92"/>
      <c r="G36" s="92"/>
      <c r="H36" s="92"/>
      <c r="I36" s="92"/>
    </row>
    <row r="37" spans="1:9" ht="31.5" customHeight="1" x14ac:dyDescent="0.2">
      <c r="A37" s="141" t="s">
        <v>46</v>
      </c>
      <c r="B37" s="47">
        <v>28</v>
      </c>
      <c r="C37" s="57" t="s">
        <v>88</v>
      </c>
      <c r="D37" s="91"/>
      <c r="E37" s="91"/>
      <c r="F37" s="91"/>
      <c r="G37" s="91"/>
      <c r="H37" s="91"/>
      <c r="I37" s="91"/>
    </row>
    <row r="38" spans="1:9" ht="60" customHeight="1" x14ac:dyDescent="0.2">
      <c r="A38" s="142"/>
      <c r="B38" s="40">
        <v>29</v>
      </c>
      <c r="C38" s="52" t="s">
        <v>47</v>
      </c>
      <c r="D38" s="88"/>
      <c r="E38" s="88"/>
      <c r="F38" s="88"/>
      <c r="G38" s="88"/>
      <c r="H38" s="88"/>
      <c r="I38" s="88"/>
    </row>
    <row r="39" spans="1:9" ht="60.75" customHeight="1" x14ac:dyDescent="0.2">
      <c r="A39" s="142"/>
      <c r="B39" s="40">
        <v>30</v>
      </c>
      <c r="C39" s="5" t="s">
        <v>48</v>
      </c>
      <c r="D39" s="89"/>
      <c r="E39" s="89"/>
      <c r="F39" s="89"/>
      <c r="G39" s="89"/>
      <c r="H39" s="89"/>
      <c r="I39" s="89"/>
    </row>
    <row r="40" spans="1:9" ht="60.75" customHeight="1" x14ac:dyDescent="0.2">
      <c r="A40" s="142"/>
      <c r="B40" s="59">
        <v>31</v>
      </c>
      <c r="C40" s="50" t="s">
        <v>49</v>
      </c>
      <c r="D40" s="96"/>
      <c r="E40" s="96"/>
      <c r="F40" s="96"/>
      <c r="G40" s="96"/>
      <c r="H40" s="96"/>
      <c r="I40" s="96"/>
    </row>
    <row r="41" spans="1:9" ht="45.75" customHeight="1" x14ac:dyDescent="0.2">
      <c r="A41" s="142"/>
      <c r="B41" s="40">
        <v>32</v>
      </c>
      <c r="C41" s="5" t="s">
        <v>52</v>
      </c>
      <c r="D41" s="89"/>
      <c r="E41" s="89"/>
      <c r="F41" s="89"/>
      <c r="G41" s="89"/>
      <c r="H41" s="89"/>
      <c r="I41" s="89"/>
    </row>
    <row r="42" spans="1:9" ht="45.75" customHeight="1" x14ac:dyDescent="0.2">
      <c r="A42" s="142"/>
      <c r="B42" s="40">
        <v>33</v>
      </c>
      <c r="C42" s="5" t="s">
        <v>50</v>
      </c>
      <c r="D42" s="89"/>
      <c r="E42" s="89"/>
      <c r="F42" s="89"/>
      <c r="G42" s="89"/>
      <c r="H42" s="89"/>
      <c r="I42" s="89"/>
    </row>
    <row r="43" spans="1:9" ht="45.75" customHeight="1" thickBot="1" x14ac:dyDescent="0.25">
      <c r="A43" s="143"/>
      <c r="B43" s="41">
        <v>34</v>
      </c>
      <c r="C43" s="11" t="s">
        <v>51</v>
      </c>
      <c r="D43" s="90"/>
      <c r="E43" s="90"/>
      <c r="F43" s="90"/>
      <c r="G43" s="90"/>
      <c r="H43" s="90"/>
      <c r="I43" s="90"/>
    </row>
    <row r="44" spans="1:9" ht="30" x14ac:dyDescent="0.2">
      <c r="A44" s="131" t="s">
        <v>6</v>
      </c>
      <c r="B44" s="40">
        <v>35</v>
      </c>
      <c r="C44" s="6" t="s">
        <v>53</v>
      </c>
      <c r="D44" s="88"/>
      <c r="E44" s="88"/>
      <c r="F44" s="88"/>
      <c r="G44" s="88"/>
      <c r="H44" s="88"/>
      <c r="I44" s="88"/>
    </row>
    <row r="45" spans="1:9" ht="45" x14ac:dyDescent="0.2">
      <c r="A45" s="132"/>
      <c r="B45" s="40">
        <v>36</v>
      </c>
      <c r="C45" s="5" t="s">
        <v>54</v>
      </c>
      <c r="D45" s="89"/>
      <c r="E45" s="89"/>
      <c r="F45" s="89"/>
      <c r="G45" s="89"/>
      <c r="H45" s="89"/>
      <c r="I45" s="89"/>
    </row>
    <row r="46" spans="1:9" ht="45" x14ac:dyDescent="0.2">
      <c r="A46" s="132"/>
      <c r="B46" s="40">
        <v>37</v>
      </c>
      <c r="C46" s="5" t="s">
        <v>55</v>
      </c>
      <c r="D46" s="89"/>
      <c r="E46" s="89"/>
      <c r="F46" s="89"/>
      <c r="G46" s="89"/>
      <c r="H46" s="89"/>
      <c r="I46" s="89"/>
    </row>
    <row r="47" spans="1:9" ht="30" x14ac:dyDescent="0.2">
      <c r="A47" s="132"/>
      <c r="B47" s="40">
        <v>38</v>
      </c>
      <c r="C47" s="5" t="s">
        <v>56</v>
      </c>
      <c r="D47" s="89"/>
      <c r="E47" s="89"/>
      <c r="F47" s="89"/>
      <c r="G47" s="89"/>
      <c r="H47" s="89"/>
      <c r="I47" s="89"/>
    </row>
    <row r="48" spans="1:9" ht="30" x14ac:dyDescent="0.2">
      <c r="A48" s="132"/>
      <c r="B48" s="40">
        <v>39</v>
      </c>
      <c r="C48" s="5" t="s">
        <v>57</v>
      </c>
      <c r="D48" s="89"/>
      <c r="E48" s="89"/>
      <c r="F48" s="89"/>
      <c r="G48" s="89"/>
      <c r="H48" s="89"/>
      <c r="I48" s="89"/>
    </row>
    <row r="49" spans="1:9" ht="30" x14ac:dyDescent="0.2">
      <c r="A49" s="132"/>
      <c r="B49" s="40">
        <v>40</v>
      </c>
      <c r="C49" s="58" t="s">
        <v>58</v>
      </c>
      <c r="D49" s="97"/>
      <c r="E49" s="97"/>
      <c r="F49" s="97"/>
      <c r="G49" s="97"/>
      <c r="H49" s="97"/>
      <c r="I49" s="97"/>
    </row>
    <row r="50" spans="1:9" ht="30.75" thickBot="1" x14ac:dyDescent="0.25">
      <c r="A50" s="133"/>
      <c r="B50" s="20">
        <v>41</v>
      </c>
      <c r="C50" s="11" t="s">
        <v>59</v>
      </c>
      <c r="D50" s="90"/>
      <c r="E50" s="90"/>
      <c r="F50" s="90"/>
      <c r="G50" s="90"/>
      <c r="H50" s="90"/>
      <c r="I50" s="90"/>
    </row>
  </sheetData>
  <sheetProtection algorithmName="SHA-512" hashValue="3DTBxsmfllXHvOb2v5zTNuHW7m0L3xLcqLbF8q1zCJ5OBRKZse//x73LlhHaoYdjC+hb58Q+XAZcO04cGiGC4g==" saltValue="YKPXiXSTI3D6ftLmCnyxzQ==" spinCount="100000" sheet="1" selectLockedCells="1"/>
  <mergeCells count="12">
    <mergeCell ref="C7:I7"/>
    <mergeCell ref="C5:I5"/>
    <mergeCell ref="C6:I6"/>
    <mergeCell ref="A1:I3"/>
    <mergeCell ref="A44:A50"/>
    <mergeCell ref="D8:I8"/>
    <mergeCell ref="A10:A16"/>
    <mergeCell ref="A17:A18"/>
    <mergeCell ref="A19:A22"/>
    <mergeCell ref="A23:A29"/>
    <mergeCell ref="A30:A36"/>
    <mergeCell ref="A37:A43"/>
  </mergeCells>
  <pageMargins left="0.25" right="0.25" top="0.75" bottom="0.75" header="0.3" footer="0.3"/>
  <pageSetup scale="6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AB52"/>
  <sheetViews>
    <sheetView showGridLines="0" showRowColHeaders="0" workbookViewId="0">
      <selection activeCell="B3" sqref="B3:G3"/>
    </sheetView>
  </sheetViews>
  <sheetFormatPr defaultRowHeight="15" x14ac:dyDescent="0.25"/>
  <cols>
    <col min="1" max="1" width="23.28515625" bestFit="1" customWidth="1"/>
    <col min="2" max="2" width="16.28515625" customWidth="1"/>
    <col min="3" max="4" width="12" customWidth="1"/>
    <col min="5" max="5" width="15.7109375" customWidth="1"/>
    <col min="6" max="6" width="25.140625" customWidth="1"/>
    <col min="7" max="7" width="22.7109375" customWidth="1"/>
    <col min="8" max="8" width="18.85546875" customWidth="1"/>
    <col min="9" max="9" width="14.7109375" bestFit="1" customWidth="1"/>
    <col min="16" max="16" width="45.28515625" customWidth="1"/>
    <col min="27" max="27" width="48.28515625" hidden="1" customWidth="1"/>
    <col min="28" max="28" width="7.7109375" hidden="1" customWidth="1"/>
    <col min="29" max="29" width="7.7109375" customWidth="1"/>
    <col min="30" max="30" width="10.7109375" customWidth="1"/>
    <col min="31" max="33" width="7.7109375" customWidth="1"/>
    <col min="34" max="34" width="16" customWidth="1"/>
  </cols>
  <sheetData>
    <row r="1" spans="1:28" x14ac:dyDescent="0.25">
      <c r="A1" s="86" t="s">
        <v>74</v>
      </c>
      <c r="B1" s="98">
        <f ca="1">NOW()</f>
        <v>44055.565530439817</v>
      </c>
    </row>
    <row r="3" spans="1:28" x14ac:dyDescent="0.25">
      <c r="A3" s="3" t="s">
        <v>0</v>
      </c>
      <c r="B3" s="144">
        <f>'BoQ Data Entry'!C5</f>
        <v>0</v>
      </c>
      <c r="C3" s="144"/>
      <c r="D3" s="144"/>
      <c r="E3" s="144"/>
      <c r="F3" s="144"/>
      <c r="G3" s="144"/>
    </row>
    <row r="4" spans="1:28" x14ac:dyDescent="0.25">
      <c r="A4" s="3" t="s">
        <v>1</v>
      </c>
      <c r="B4" s="145">
        <f>'BoQ Data Entry'!C6</f>
        <v>0</v>
      </c>
      <c r="C4" s="145"/>
      <c r="D4" s="145"/>
      <c r="E4" s="145"/>
      <c r="F4" s="145"/>
      <c r="G4" s="145"/>
    </row>
    <row r="5" spans="1:28" x14ac:dyDescent="0.25">
      <c r="A5" s="3" t="s">
        <v>2</v>
      </c>
      <c r="B5" s="145">
        <f>'BoQ Data Entry'!C7</f>
        <v>0</v>
      </c>
      <c r="C5" s="145"/>
      <c r="D5" s="145"/>
      <c r="E5" s="145"/>
      <c r="F5" s="145"/>
      <c r="G5" s="145"/>
    </row>
    <row r="7" spans="1:28" ht="90" x14ac:dyDescent="0.25">
      <c r="P7" s="101" t="s">
        <v>76</v>
      </c>
    </row>
    <row r="12" spans="1:28" x14ac:dyDescent="0.25">
      <c r="AB12" s="60" t="s">
        <v>60</v>
      </c>
    </row>
    <row r="13" spans="1:28" x14ac:dyDescent="0.25">
      <c r="AA13" s="60" t="s">
        <v>3</v>
      </c>
    </row>
    <row r="14" spans="1:28" x14ac:dyDescent="0.25">
      <c r="AA14" s="61" t="s">
        <v>63</v>
      </c>
      <c r="AB14" s="62" t="e">
        <v>#DIV/0!</v>
      </c>
    </row>
    <row r="15" spans="1:28" x14ac:dyDescent="0.25">
      <c r="AA15" s="61" t="s">
        <v>64</v>
      </c>
      <c r="AB15" s="62" t="e">
        <v>#DIV/0!</v>
      </c>
    </row>
    <row r="16" spans="1:28" x14ac:dyDescent="0.25">
      <c r="AA16" s="61" t="s">
        <v>65</v>
      </c>
      <c r="AB16" s="62" t="e">
        <v>#DIV/0!</v>
      </c>
    </row>
    <row r="17" spans="27:28" x14ac:dyDescent="0.25">
      <c r="AA17" s="61" t="s">
        <v>61</v>
      </c>
      <c r="AB17" s="62" t="e">
        <v>#DIV/0!</v>
      </c>
    </row>
    <row r="18" spans="27:28" x14ac:dyDescent="0.25">
      <c r="AA18" s="61" t="s">
        <v>67</v>
      </c>
      <c r="AB18" s="62" t="e">
        <v>#DIV/0!</v>
      </c>
    </row>
    <row r="19" spans="27:28" x14ac:dyDescent="0.25">
      <c r="AA19" s="61" t="s">
        <v>66</v>
      </c>
      <c r="AB19" s="62" t="e">
        <v>#DIV/0!</v>
      </c>
    </row>
    <row r="20" spans="27:28" x14ac:dyDescent="0.25">
      <c r="AA20" s="61" t="s">
        <v>62</v>
      </c>
      <c r="AB20" s="62" t="e">
        <v>#DIV/0!</v>
      </c>
    </row>
    <row r="42" spans="1:11" ht="45" x14ac:dyDescent="0.25">
      <c r="A42" s="63" t="s">
        <v>60</v>
      </c>
      <c r="B42" s="63" t="s">
        <v>4</v>
      </c>
      <c r="C42" s="63" t="s">
        <v>16</v>
      </c>
      <c r="D42" s="63" t="s">
        <v>5</v>
      </c>
      <c r="E42" s="63" t="s">
        <v>17</v>
      </c>
      <c r="F42" s="63" t="s">
        <v>18</v>
      </c>
      <c r="G42" s="63" t="s">
        <v>19</v>
      </c>
      <c r="H42" s="63" t="s">
        <v>6</v>
      </c>
      <c r="I42" s="63" t="s">
        <v>68</v>
      </c>
      <c r="J42" s="63" t="s">
        <v>69</v>
      </c>
      <c r="K42" s="63" t="s">
        <v>10</v>
      </c>
    </row>
    <row r="43" spans="1:11" x14ac:dyDescent="0.25">
      <c r="A43" s="102" t="str">
        <f>IF('BoQ Data Entry'!D9&gt;0, 'BoQ Data Entry'!D9, "")</f>
        <v/>
      </c>
      <c r="B43" s="39" t="str">
        <f>IF(ISERROR(AVERAGE('BoQ Data Entry'!D10:D16)),"",(AVERAGE('BoQ Data Entry'!D10:D16)))</f>
        <v/>
      </c>
      <c r="C43" s="39" t="str">
        <f>IF(ISERROR(AVERAGE('BoQ Data Entry'!D17:D18)),"",(AVERAGE('BoQ Data Entry'!D17:D18)))</f>
        <v/>
      </c>
      <c r="D43" s="39" t="str">
        <f>IF(ISERROR(AVERAGE('BoQ Data Entry'!D19:D22)),"",(AVERAGE('BoQ Data Entry'!D19:D22)))</f>
        <v/>
      </c>
      <c r="E43" s="39" t="str">
        <f>IF(ISERROR(AVERAGE('BoQ Data Entry'!D23:D29)),"",(AVERAGE('BoQ Data Entry'!D23:D29)))</f>
        <v/>
      </c>
      <c r="F43" s="39" t="str">
        <f>IF(ISERROR(AVERAGE('BoQ Data Entry'!D30:D36)),"",(AVERAGE('BoQ Data Entry'!D30:D36)))</f>
        <v/>
      </c>
      <c r="G43" s="29" t="str">
        <f>IF(ISERROR(AVERAGE('BoQ Data Entry'!D37:D43)),"",(AVERAGE('BoQ Data Entry'!D37:D43)))</f>
        <v/>
      </c>
      <c r="H43" s="39" t="str">
        <f>IF(ISERROR(AVERAGE('BoQ Data Entry'!D44:D50)),"",(AVERAGE('BoQ Data Entry'!D44:D50)))</f>
        <v/>
      </c>
      <c r="I43" s="64">
        <f>COUNTIF('BoQ Data Entry'!D10:D50,0)</f>
        <v>0</v>
      </c>
      <c r="J43" s="66">
        <f>COUNTIF('BoQ Data Entry'!D10:D50,1)</f>
        <v>0</v>
      </c>
      <c r="K43" s="68">
        <f>COUNTIF('BoQ Data Entry'!D10:D50,2)</f>
        <v>0</v>
      </c>
    </row>
    <row r="44" spans="1:11" x14ac:dyDescent="0.25">
      <c r="A44" s="102" t="str">
        <f>IF('BoQ Data Entry'!E9&gt;0,'BoQ Data Entry'!E9,"")</f>
        <v/>
      </c>
      <c r="B44" s="39" t="str">
        <f>IF(ISERROR(AVERAGE('BoQ Data Entry'!E10:E16)),"",(AVERAGE('BoQ Data Entry'!E10:E16)))</f>
        <v/>
      </c>
      <c r="C44" s="39" t="str">
        <f>IF(ISERROR(AVERAGE('BoQ Data Entry'!E17:E18)),"",(AVERAGE('BoQ Data Entry'!E17:E18)))</f>
        <v/>
      </c>
      <c r="D44" s="39" t="str">
        <f>IF(ISERROR(AVERAGE('BoQ Data Entry'!E19:E22)),"",(AVERAGE('BoQ Data Entry'!E19:E22)))</f>
        <v/>
      </c>
      <c r="E44" s="39" t="str">
        <f>IF(ISERROR(AVERAGE('BoQ Data Entry'!E23:E29)),"",(AVERAGE('BoQ Data Entry'!E23:E29)))</f>
        <v/>
      </c>
      <c r="F44" s="39" t="str">
        <f>IF(ISERROR(AVERAGE('BoQ Data Entry'!E30:E36)),"",(AVERAGE('BoQ Data Entry'!E30:E36)))</f>
        <v/>
      </c>
      <c r="G44" s="29" t="str">
        <f>IF(ISERROR(AVERAGE('BoQ Data Entry'!E37:E43)),"",(AVERAGE('BoQ Data Entry'!E37:E43)))</f>
        <v/>
      </c>
      <c r="H44" s="39" t="str">
        <f>IF(ISERROR(AVERAGE('BoQ Data Entry'!E44:E50)),"",(AVERAGE('BoQ Data Entry'!E44:E50)))</f>
        <v/>
      </c>
      <c r="I44" s="65">
        <f>COUNTIF('BoQ Data Entry'!E10:E50,0)</f>
        <v>0</v>
      </c>
      <c r="J44" s="67">
        <f>COUNTIF('BoQ Data Entry'!E10:E50,1)</f>
        <v>0</v>
      </c>
      <c r="K44" s="68">
        <f>COUNTIF('BoQ Data Entry'!E10:E50,2)</f>
        <v>0</v>
      </c>
    </row>
    <row r="45" spans="1:11" x14ac:dyDescent="0.25">
      <c r="A45" s="102" t="str">
        <f>IF('BoQ Data Entry'!F9&gt;0,'BoQ Data Entry'!F9,"")</f>
        <v/>
      </c>
      <c r="B45" s="39" t="str">
        <f>IF(ISERROR(AVERAGE('BoQ Data Entry'!F10:F16)),"",(AVERAGE('BoQ Data Entry'!F10:F16)))</f>
        <v/>
      </c>
      <c r="C45" s="39" t="str">
        <f>IF(ISERROR(AVERAGE('BoQ Data Entry'!F17:F18)),"",(AVERAGE('BoQ Data Entry'!F17:F18)))</f>
        <v/>
      </c>
      <c r="D45" s="39" t="str">
        <f>IF(ISERROR(AVERAGE('BoQ Data Entry'!F19:F22)),"",(AVERAGE('BoQ Data Entry'!F19:F22)))</f>
        <v/>
      </c>
      <c r="E45" s="39" t="str">
        <f>IF(ISERROR(AVERAGE('BoQ Data Entry'!F23:F29)),"",(AVERAGE('BoQ Data Entry'!F23:F29)))</f>
        <v/>
      </c>
      <c r="F45" s="39" t="str">
        <f>IF(ISERROR(AVERAGE('BoQ Data Entry'!F30:F36)),"",(AVERAGE('BoQ Data Entry'!F30:F36)))</f>
        <v/>
      </c>
      <c r="G45" s="29" t="str">
        <f>IF(ISERROR(AVERAGE('BoQ Data Entry'!F37:F43)),"",(AVERAGE('BoQ Data Entry'!F37:F43)))</f>
        <v/>
      </c>
      <c r="H45" s="39" t="str">
        <f>IF(ISERROR(AVERAGE('BoQ Data Entry'!F44:F50)),"",(AVERAGE('BoQ Data Entry'!F44:F50)))</f>
        <v/>
      </c>
      <c r="I45" s="64">
        <f>COUNTIF('BoQ Data Entry'!F10:F50,0)</f>
        <v>0</v>
      </c>
      <c r="J45" s="66">
        <f>COUNTIF('BoQ Data Entry'!F10:F50,1)</f>
        <v>0</v>
      </c>
      <c r="K45" s="68">
        <f>COUNTIF('BoQ Data Entry'!F10:F50,2)</f>
        <v>0</v>
      </c>
    </row>
    <row r="46" spans="1:11" x14ac:dyDescent="0.25">
      <c r="A46" s="102" t="str">
        <f>IF('BoQ Data Entry'!G9&gt;0,'BoQ Data Entry'!G9,"")</f>
        <v/>
      </c>
      <c r="B46" s="39" t="str">
        <f>IF(ISERROR(AVERAGE('BoQ Data Entry'!G10:G16)),"",(AVERAGE('BoQ Data Entry'!G10:G16)))</f>
        <v/>
      </c>
      <c r="C46" s="39" t="str">
        <f>IF(ISERROR(AVERAGE('BoQ Data Entry'!G17:G18)),"",(AVERAGE('BoQ Data Entry'!G17:G18)))</f>
        <v/>
      </c>
      <c r="D46" s="39" t="str">
        <f>IF(ISERROR(AVERAGE('BoQ Data Entry'!G19:G22)),"",(AVERAGE('BoQ Data Entry'!G19:G22)))</f>
        <v/>
      </c>
      <c r="E46" s="39" t="str">
        <f>IF(ISERROR(AVERAGE('BoQ Data Entry'!G23:G29)),"",(AVERAGE('BoQ Data Entry'!G23:G29)))</f>
        <v/>
      </c>
      <c r="F46" s="39" t="str">
        <f>IF(ISERROR(AVERAGE('BoQ Data Entry'!G30:G36)),"",(AVERAGE('BoQ Data Entry'!G30:G36)))</f>
        <v/>
      </c>
      <c r="G46" s="29" t="str">
        <f>IF(ISERROR(AVERAGE('BoQ Data Entry'!G37:G43)),"",(AVERAGE('BoQ Data Entry'!G37:G43)))</f>
        <v/>
      </c>
      <c r="H46" s="39" t="str">
        <f>IF(ISERROR(AVERAGE('BoQ Data Entry'!G44:G50)),"",(AVERAGE('BoQ Data Entry'!G44:G50)))</f>
        <v/>
      </c>
      <c r="I46" s="65">
        <f>COUNTIF('BoQ Data Entry'!G10:G50,0)</f>
        <v>0</v>
      </c>
      <c r="J46" s="67">
        <f>COUNTIF('BoQ Data Entry'!G10:G50,1)</f>
        <v>0</v>
      </c>
      <c r="K46" s="68">
        <f>COUNTIF('BoQ Data Entry'!G10:G50,2)</f>
        <v>0</v>
      </c>
    </row>
    <row r="47" spans="1:11" x14ac:dyDescent="0.25">
      <c r="A47" s="102" t="str">
        <f>IF('BoQ Data Entry'!H9&gt;0,'BoQ Data Entry'!H9,"")</f>
        <v/>
      </c>
      <c r="B47" s="29" t="str">
        <f>IF(ISERROR(AVERAGE('BoQ Data Entry'!H10:H16)),"",(AVERAGE('BoQ Data Entry'!H10:H16)))</f>
        <v/>
      </c>
      <c r="C47" s="39" t="str">
        <f>IF(ISERROR(AVERAGE('BoQ Data Entry'!H17:H18)),"",(AVERAGE('BoQ Data Entry'!H17:H18)))</f>
        <v/>
      </c>
      <c r="D47" s="39" t="str">
        <f>IF(ISERROR(AVERAGE('BoQ Data Entry'!H19:H22)),"",(AVERAGE('BoQ Data Entry'!H19:H22)))</f>
        <v/>
      </c>
      <c r="E47" s="39" t="str">
        <f>IF(ISERROR(AVERAGE('BoQ Data Entry'!H23:IH29)),"",(AVERAGE('BoQ Data Entry'!H23:H29)))</f>
        <v/>
      </c>
      <c r="F47" s="39" t="str">
        <f>IF(ISERROR(AVERAGE('BoQ Data Entry'!H30:H36)),"",(AVERAGE('BoQ Data Entry'!H30:H36)))</f>
        <v/>
      </c>
      <c r="G47" s="29" t="str">
        <f>IF(ISERROR(AVERAGE('BoQ Data Entry'!H37:H43)),"",(AVERAGE('BoQ Data Entry'!H37:H43)))</f>
        <v/>
      </c>
      <c r="H47" s="39" t="str">
        <f>IF(ISERROR(AVERAGE('BoQ Data Entry'!H44:H50)),"",(AVERAGE('BoQ Data Entry'!H44:H50)))</f>
        <v/>
      </c>
      <c r="I47" s="64">
        <f>COUNTIF('BoQ Data Entry'!H10:H50,0)</f>
        <v>0</v>
      </c>
      <c r="J47" s="66">
        <f>COUNTIF('BoQ Data Entry'!H10:H50,1)</f>
        <v>0</v>
      </c>
      <c r="K47" s="68">
        <f>COUNTIF('BoQ Data Entry'!H10:H50,2)</f>
        <v>0</v>
      </c>
    </row>
    <row r="48" spans="1:11" x14ac:dyDescent="0.25">
      <c r="A48" s="102" t="str">
        <f>IF('BoQ Data Entry'!I9&gt;0,'BoQ Data Entry'!I9,"")</f>
        <v/>
      </c>
      <c r="B48" s="29" t="str">
        <f>IF(ISERROR(AVERAGE('BoQ Data Entry'!I10:I16)),"",(AVERAGE('BoQ Data Entry'!I10:I16)))</f>
        <v/>
      </c>
      <c r="C48" s="39" t="str">
        <f>IF(ISERROR(AVERAGE('BoQ Data Entry'!I17:I18)),"",(AVERAGE('BoQ Data Entry'!I17:I18)))</f>
        <v/>
      </c>
      <c r="D48" s="39" t="str">
        <f>IF(ISERROR(AVERAGE('BoQ Data Entry'!I19:I22)),"",(AVERAGE('BoQ Data Entry'!I19:I22)))</f>
        <v/>
      </c>
      <c r="E48" s="39" t="str">
        <f>IF(ISERROR(AVERAGE('BoQ Data Entry'!I23:I29)),"",(AVERAGE('BoQ Data Entry'!I23:I29)))</f>
        <v/>
      </c>
      <c r="F48" s="39" t="str">
        <f>IF(ISERROR(AVERAGE('BoQ Data Entry'!I30:I36)),"",(AVERAGE('BoQ Data Entry'!I30:I36)))</f>
        <v/>
      </c>
      <c r="G48" s="29" t="str">
        <f>IF(ISERROR(AVERAGE('BoQ Data Entry'!I37:I43)),"",(AVERAGE('BoQ Data Entry'!I37:I43)))</f>
        <v/>
      </c>
      <c r="H48" s="39" t="str">
        <f>IF(ISERROR(AVERAGE('BoQ Data Entry'!I44:I50)),"",(AVERAGE('BoQ Data Entry'!I44:I50)))</f>
        <v/>
      </c>
      <c r="I48" s="65">
        <f>COUNTIF('BoQ Data Entry'!I10:I50,0)</f>
        <v>0</v>
      </c>
      <c r="J48" s="67">
        <f>COUNTIF('BoQ Data Entry'!I10:I50,1)</f>
        <v>0</v>
      </c>
      <c r="K48" s="68">
        <f>COUNTIF('BoQ Data Entry'!I10:I50,2)</f>
        <v>0</v>
      </c>
    </row>
    <row r="49" spans="1:4" x14ac:dyDescent="0.25">
      <c r="A49" s="32"/>
    </row>
    <row r="52" spans="1:4" x14ac:dyDescent="0.25">
      <c r="D52" s="26"/>
    </row>
  </sheetData>
  <sheetProtection selectLockedCells="1" pivotTables="0" selectUnlockedCells="1"/>
  <mergeCells count="3">
    <mergeCell ref="B3:G3"/>
    <mergeCell ref="B4:G4"/>
    <mergeCell ref="B5:G5"/>
  </mergeCells>
  <pageMargins left="0.7" right="0.7" top="0.75" bottom="0.75" header="0.3" footer="0.3"/>
  <pageSetup scale="58" orientation="landscape" horizontalDpi="0" verticalDpi="0" r:id="rId2"/>
  <drawing r:id="rId3"/>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Program Summary</vt:lpstr>
      <vt:lpstr>BoQ Data Entry</vt:lpstr>
      <vt:lpstr>Graph</vt:lpstr>
      <vt:lpstr>'BoQ Data Entry'!_ftnref1</vt:lpstr>
      <vt:lpstr>Graph!Print_Area</vt:lpstr>
      <vt:lpstr>'Program Summary'!Print_Area</vt:lpstr>
    </vt:vector>
  </TitlesOfParts>
  <Company>University of South Florida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Veguilla, Myrna</dc:creator>
  <cp:lastModifiedBy>Myrna Veguilla</cp:lastModifiedBy>
  <cp:lastPrinted>2017-06-30T18:00:59Z</cp:lastPrinted>
  <dcterms:created xsi:type="dcterms:W3CDTF">2014-08-14T17:19:06Z</dcterms:created>
  <dcterms:modified xsi:type="dcterms:W3CDTF">2020-08-12T17:34:42Z</dcterms:modified>
</cp:coreProperties>
</file>